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.maciene\Desktop\2017_2019_WWW_12_21\"/>
    </mc:Choice>
  </mc:AlternateContent>
  <bookViews>
    <workbookView xWindow="0" yWindow="0" windowWidth="28800" windowHeight="12435"/>
  </bookViews>
  <sheets>
    <sheet name="1_c_1_c_1_forma" sheetId="1" r:id="rId1"/>
    <sheet name="vykdytojų_kodai" sheetId="3" r:id="rId2"/>
  </sheets>
  <definedNames>
    <definedName name="Excel_BuiltIn_Print_Titles_1_1">#REF!</definedName>
  </definedNames>
  <calcPr calcId="152511"/>
</workbook>
</file>

<file path=xl/calcChain.xml><?xml version="1.0" encoding="utf-8"?>
<calcChain xmlns="http://schemas.openxmlformats.org/spreadsheetml/2006/main">
  <c r="H70" i="1" l="1"/>
  <c r="H82" i="1" s="1"/>
  <c r="I70" i="1"/>
  <c r="I82" i="1" s="1"/>
  <c r="J70" i="1"/>
  <c r="J82" i="1" s="1"/>
  <c r="K70" i="1"/>
  <c r="K82" i="1" s="1"/>
  <c r="G70" i="1"/>
  <c r="H29" i="1"/>
  <c r="I29" i="1"/>
  <c r="J29" i="1"/>
  <c r="K29" i="1"/>
  <c r="G29" i="1"/>
  <c r="H69" i="1" l="1"/>
  <c r="I69" i="1"/>
  <c r="J69" i="1"/>
  <c r="K69" i="1"/>
  <c r="G69" i="1"/>
  <c r="H52" i="1" l="1"/>
  <c r="I52" i="1"/>
  <c r="J52" i="1"/>
  <c r="K52" i="1"/>
  <c r="H71" i="1" l="1"/>
  <c r="I71" i="1"/>
  <c r="J71" i="1"/>
  <c r="K71" i="1"/>
  <c r="G71" i="1"/>
  <c r="I80" i="1"/>
  <c r="J80" i="1"/>
  <c r="K80" i="1"/>
  <c r="H80" i="1" l="1"/>
  <c r="G72" i="1"/>
  <c r="H22" i="1" l="1"/>
  <c r="I22" i="1"/>
  <c r="J22" i="1"/>
  <c r="K22" i="1"/>
  <c r="G22" i="1"/>
  <c r="G80" i="1"/>
  <c r="H39" i="1"/>
  <c r="I39" i="1"/>
  <c r="J39" i="1"/>
  <c r="K39" i="1"/>
  <c r="G39" i="1"/>
  <c r="H20" i="1"/>
  <c r="G88" i="1"/>
  <c r="G85" i="1"/>
  <c r="G82" i="1"/>
  <c r="G73" i="1"/>
  <c r="H72" i="1"/>
  <c r="H73" i="1" s="1"/>
  <c r="I72" i="1"/>
  <c r="J72" i="1"/>
  <c r="J88" i="1" s="1"/>
  <c r="J79" i="1" s="1"/>
  <c r="J92" i="1" s="1"/>
  <c r="K72" i="1"/>
  <c r="K88" i="1" s="1"/>
  <c r="K79" i="1" s="1"/>
  <c r="K92" i="1" s="1"/>
  <c r="H65" i="1"/>
  <c r="H66" i="1" s="1"/>
  <c r="I65" i="1"/>
  <c r="I66" i="1" s="1"/>
  <c r="J65" i="1"/>
  <c r="J66" i="1" s="1"/>
  <c r="K65" i="1"/>
  <c r="K66" i="1" s="1"/>
  <c r="G65" i="1"/>
  <c r="G66" i="1" s="1"/>
  <c r="H61" i="1"/>
  <c r="I61" i="1"/>
  <c r="J61" i="1"/>
  <c r="K61" i="1"/>
  <c r="G61" i="1"/>
  <c r="H59" i="1"/>
  <c r="I59" i="1"/>
  <c r="J59" i="1"/>
  <c r="K59" i="1"/>
  <c r="G59" i="1"/>
  <c r="H57" i="1"/>
  <c r="I57" i="1"/>
  <c r="J57" i="1"/>
  <c r="K57" i="1"/>
  <c r="G57" i="1"/>
  <c r="G52" i="1"/>
  <c r="H49" i="1"/>
  <c r="I49" i="1"/>
  <c r="J49" i="1"/>
  <c r="K49" i="1"/>
  <c r="G49" i="1"/>
  <c r="H47" i="1"/>
  <c r="I47" i="1"/>
  <c r="J47" i="1"/>
  <c r="K47" i="1"/>
  <c r="G47" i="1"/>
  <c r="H45" i="1"/>
  <c r="I45" i="1"/>
  <c r="J45" i="1"/>
  <c r="K45" i="1"/>
  <c r="G45" i="1"/>
  <c r="H43" i="1"/>
  <c r="I43" i="1"/>
  <c r="J43" i="1"/>
  <c r="K43" i="1"/>
  <c r="G43" i="1"/>
  <c r="H41" i="1"/>
  <c r="I41" i="1"/>
  <c r="J41" i="1"/>
  <c r="K41" i="1"/>
  <c r="G41" i="1"/>
  <c r="H18" i="1"/>
  <c r="I18" i="1"/>
  <c r="J18" i="1"/>
  <c r="K18" i="1"/>
  <c r="H33" i="1"/>
  <c r="H35" i="1"/>
  <c r="G18" i="1"/>
  <c r="G20" i="1"/>
  <c r="I20" i="1"/>
  <c r="J20" i="1"/>
  <c r="K20" i="1"/>
  <c r="G33" i="1"/>
  <c r="I33" i="1"/>
  <c r="J33" i="1"/>
  <c r="K33" i="1"/>
  <c r="G35" i="1"/>
  <c r="I35" i="1"/>
  <c r="J35" i="1"/>
  <c r="J30" i="1" l="1"/>
  <c r="I30" i="1"/>
  <c r="H88" i="1"/>
  <c r="H79" i="1" s="1"/>
  <c r="H92" i="1" s="1"/>
  <c r="K30" i="1"/>
  <c r="H62" i="1"/>
  <c r="G30" i="1"/>
  <c r="H30" i="1"/>
  <c r="J73" i="1"/>
  <c r="J62" i="1"/>
  <c r="I73" i="1"/>
  <c r="I88" i="1"/>
  <c r="I79" i="1" s="1"/>
  <c r="I92" i="1" s="1"/>
  <c r="K73" i="1"/>
  <c r="K62" i="1"/>
  <c r="I53" i="1"/>
  <c r="I62" i="1"/>
  <c r="J67" i="1"/>
  <c r="J68" i="1" s="1"/>
  <c r="H53" i="1"/>
  <c r="G62" i="1"/>
  <c r="G53" i="1"/>
  <c r="G79" i="1"/>
  <c r="G92" i="1" s="1"/>
  <c r="K67" i="1" l="1"/>
  <c r="K68" i="1" s="1"/>
  <c r="H67" i="1"/>
  <c r="H68" i="1" s="1"/>
  <c r="G67" i="1"/>
  <c r="G68" i="1" s="1"/>
  <c r="I67" i="1"/>
  <c r="I68" i="1" s="1"/>
</calcChain>
</file>

<file path=xl/comments1.xml><?xml version="1.0" encoding="utf-8"?>
<comments xmlns="http://schemas.openxmlformats.org/spreadsheetml/2006/main">
  <authors>
    <author>Ija Jencienė</author>
  </authors>
  <commentList>
    <comment ref="E21" authorId="0" shapeId="0">
      <text>
        <r>
          <rPr>
            <b/>
            <sz val="9"/>
            <color indexed="81"/>
            <rFont val="Tahoma"/>
            <family val="2"/>
            <charset val="186"/>
          </rPr>
          <t>Ija Jencienė:</t>
        </r>
        <r>
          <rPr>
            <sz val="9"/>
            <color indexed="81"/>
            <rFont val="Tahoma"/>
            <family val="2"/>
            <charset val="186"/>
          </rPr>
          <t xml:space="preserve">
Siūlau papildyti 20 vykdytoju</t>
        </r>
      </text>
    </comment>
    <comment ref="E23" authorId="0" shapeId="0">
      <text>
        <r>
          <rPr>
            <b/>
            <sz val="9"/>
            <color indexed="81"/>
            <rFont val="Tahoma"/>
            <family val="2"/>
            <charset val="186"/>
          </rPr>
          <t>Ija Jencienė:</t>
        </r>
        <r>
          <rPr>
            <sz val="9"/>
            <color indexed="81"/>
            <rFont val="Tahoma"/>
            <family val="2"/>
            <charset val="186"/>
          </rPr>
          <t xml:space="preserve">
Siūlau papildyti 20 vykdytoju</t>
        </r>
      </text>
    </comment>
  </commentList>
</comments>
</file>

<file path=xl/sharedStrings.xml><?xml version="1.0" encoding="utf-8"?>
<sst xmlns="http://schemas.openxmlformats.org/spreadsheetml/2006/main" count="249" uniqueCount="138">
  <si>
    <t xml:space="preserve"> TIKSLŲ, UŽDAVINIŲ, PRIEMONIŲ, PRIEMONIŲ IŠLAIDŲ IR PRODUKTO KRITERIJŲ SUVESTINĖ</t>
  </si>
  <si>
    <t>Programos tikslo kodas</t>
  </si>
  <si>
    <t>Uždavinio kodas</t>
  </si>
  <si>
    <t>Priemonės kodas</t>
  </si>
  <si>
    <t>Priemonės pavadinimas</t>
  </si>
  <si>
    <t>Priemonės vykdytojo kodas</t>
  </si>
  <si>
    <t>Finansavimo šaltinis</t>
  </si>
  <si>
    <t>Produkto kriterijus</t>
  </si>
  <si>
    <t>Iš viso</t>
  </si>
  <si>
    <t>Pavadinimas, mato vnt.</t>
  </si>
  <si>
    <t>Planas</t>
  </si>
  <si>
    <t>01</t>
  </si>
  <si>
    <t>Užtikrinti savivaldybei priklausančio turto efektyvų panaudojimą</t>
  </si>
  <si>
    <t>Užtikrinti Savivaldybei nuosavybės teise priklausančio turto įregistravimą viešuosiuose registruose</t>
  </si>
  <si>
    <t>SB</t>
  </si>
  <si>
    <t>Suteiktų paslaugų kiekis – įregistruotų patalpų skaičius</t>
  </si>
  <si>
    <t>02</t>
  </si>
  <si>
    <t>VB</t>
  </si>
  <si>
    <t>03</t>
  </si>
  <si>
    <t>Išlaidų padengimas proc.</t>
  </si>
  <si>
    <t>Iš viso uždaviniui</t>
  </si>
  <si>
    <t>Tinkamai eksploatuoti, remontuoti ir naudoti Savivaldybei priklausančius pastatus</t>
  </si>
  <si>
    <t>Miesto viešojo tualeto Vasario 16-osios g. 61 eksploatavimo išlaidų apmokėjimas</t>
  </si>
  <si>
    <t>08</t>
  </si>
  <si>
    <t xml:space="preserve">                                                   Iš viso uždaviniui</t>
  </si>
  <si>
    <t xml:space="preserve">01 </t>
  </si>
  <si>
    <t xml:space="preserve">Plėsti socialinį būstą </t>
  </si>
  <si>
    <t>Savivaldybei  nuosavybės teise priklausančio nekilnojamojo turto renovacijos išlaidų apmokėjimas</t>
  </si>
  <si>
    <t>Iš viso tikslui:</t>
  </si>
  <si>
    <t>Iš viso programai</t>
  </si>
  <si>
    <t>VISO</t>
  </si>
  <si>
    <t>Finansavimo šaltiniai</t>
  </si>
  <si>
    <t>1.</t>
  </si>
  <si>
    <t>1.1.</t>
  </si>
  <si>
    <t>Savivaldybės biudžeto lėšos (SB)</t>
  </si>
  <si>
    <t>1.2.</t>
  </si>
  <si>
    <t>1.3.</t>
  </si>
  <si>
    <t>1.4.</t>
  </si>
  <si>
    <t>1.5.</t>
  </si>
  <si>
    <t>1.6.</t>
  </si>
  <si>
    <t>1.7.</t>
  </si>
  <si>
    <t>1.8.</t>
  </si>
  <si>
    <t>2.</t>
  </si>
  <si>
    <t>Kitos lėšos (KT)</t>
  </si>
  <si>
    <t>Strateginio veiklos plano vykdytojų kodų klasifikatorius*</t>
  </si>
  <si>
    <t>Programos vykdytojo kodas</t>
  </si>
  <si>
    <t xml:space="preserve">  Pavadinimas</t>
  </si>
  <si>
    <t>10</t>
  </si>
  <si>
    <t>04</t>
  </si>
  <si>
    <t>Kompensuoti daugiabučių namų savininkų bendrijų steigimo išlaidas</t>
  </si>
  <si>
    <t>Teikti paramą būstui išsinuomoti</t>
  </si>
  <si>
    <t>Būsto nuomos ar išperkamosios nuomos mokesčių dalies kompensacijos mokėjimas</t>
  </si>
  <si>
    <t>11</t>
  </si>
  <si>
    <t>12</t>
  </si>
  <si>
    <t>Gyv.namo Radviliškio g. 124 projektavimo paslaugos pirkimas (naujų kadastro vienetų formavimas)</t>
  </si>
  <si>
    <t>Modernizuoti ir atnaujinti esamą miesto gyvenamąjį fondą</t>
  </si>
  <si>
    <t>Ginkūnų kapinių administracinio pastato rekonstrukcija</t>
  </si>
  <si>
    <t>13</t>
  </si>
  <si>
    <t>K. Donelaičio kapinių administracinio pastato rekonstrukcija</t>
  </si>
  <si>
    <t>Programų lėšų likutis SB (LIK)</t>
  </si>
  <si>
    <t>Mokinio krepšelio lėšos VB (MK)</t>
  </si>
  <si>
    <t>Lėšos valstybės deleguotoms funkcijoms atlikti VB (VF)</t>
  </si>
  <si>
    <t>Kitos valstybės biudžeto lėšos VB (KT)</t>
  </si>
  <si>
    <t>Valstybės investicijų projektų lėšos VB (VIP)</t>
  </si>
  <si>
    <t>Europos Sąjungos lėšos ES</t>
  </si>
  <si>
    <t>Įstaigų pajamų lėšos SP</t>
  </si>
  <si>
    <t>Savivaldybės turto valdymo ir privatizavimo programa</t>
  </si>
  <si>
    <t>2016 metais patvirtinti asignavimai</t>
  </si>
  <si>
    <t>2017 metų lėšų poreikis</t>
  </si>
  <si>
    <t>2017 metais patvirtinti asigna vimai</t>
  </si>
  <si>
    <t>2018 metų išlaidų projektas</t>
  </si>
  <si>
    <t>2019 metų išlaidų projektas</t>
  </si>
  <si>
    <t>03  06</t>
  </si>
  <si>
    <t>Apmokėtos eksploatavimo išlaidos, proc.</t>
  </si>
  <si>
    <t>03 06</t>
  </si>
  <si>
    <t>Nugriauta pastatų, vnt.</t>
  </si>
  <si>
    <t>Koreguotas bendrasis planas, vnt.</t>
  </si>
  <si>
    <t>ES</t>
  </si>
  <si>
    <t>FINANSAVIMO IŠLAIDŲ SUVESTINĖ</t>
  </si>
  <si>
    <t xml:space="preserve"> ŠIAULIŲ MIESTO SAVIVALDYBĖS TURTO VALDYMO IR PRIVATIZAVIMO PROGRAMOS  ( Nr.06) 2017-2019 METŲ VEIKLOS PLANO
</t>
  </si>
  <si>
    <t>tūkst. Eur</t>
  </si>
  <si>
    <t>2017 metų poreikis</t>
  </si>
  <si>
    <t>2017 metais patvirtinti asignavimai</t>
  </si>
  <si>
    <t xml:space="preserve">Savivaldybės biudžeto lėšos </t>
  </si>
  <si>
    <t>Paskolų lėšos PS</t>
  </si>
  <si>
    <t>Kelių priežiūros programos lėšos VB (KPP)</t>
  </si>
  <si>
    <t>Įstaigų praėjusių metų lėšų likučiai SP (LIK)</t>
  </si>
  <si>
    <t>Teismų sprendimų skaičius</t>
  </si>
  <si>
    <t>Apmokėtas projektavimo paslaugos pirkimas, proc.</t>
  </si>
  <si>
    <t>Kraštovaizdžio būklės gerinimas Šiaulių mieste</t>
  </si>
  <si>
    <t>Nupirktų butų sk.</t>
  </si>
  <si>
    <t>Apmokėtos renovacijos išlaidos, proc.</t>
  </si>
  <si>
    <t>05</t>
  </si>
  <si>
    <t>Padengtos išlaidos, proc.</t>
  </si>
  <si>
    <t>Padengtos išlaidos proc.</t>
  </si>
  <si>
    <t>1.9.</t>
  </si>
  <si>
    <t>1.10.</t>
  </si>
  <si>
    <t>1.11.</t>
  </si>
  <si>
    <t>Sblik.</t>
  </si>
  <si>
    <t>* patvirtinta Šiaulių miesto savivaldybės administracijos direktoriaus 2016-10-28 įsakymu Nr. A -1473</t>
  </si>
  <si>
    <t>Ekonomikos ir investicijų skyrius, Turto valdymo poskyris</t>
  </si>
  <si>
    <t>06</t>
  </si>
  <si>
    <t>Statybos ir renovacijos skyrius</t>
  </si>
  <si>
    <t xml:space="preserve"> Atliktų rekonstrukcijos darbų pagal techninį projektą </t>
  </si>
  <si>
    <t xml:space="preserve"> Atliktų rekonsdtrukcijos darbų pagal techninį projektą</t>
  </si>
  <si>
    <t xml:space="preserve"> Apmokėtos eksploatavimo išlaidos, proc.</t>
  </si>
  <si>
    <t>Paviršinių (lietaus) nuotekų tvarkymo paslaugų finansavimas (kadastriniai matavimai, teisinė registracija, turto vertinimas)</t>
  </si>
  <si>
    <t xml:space="preserve"> Savivaldybei nuosavybės teise priklausančio  nekilnojamojo turto kadastrinių matavimų tvarkymas ir turto teisiškas įregistravimas Nekilnojamo turto registre</t>
  </si>
  <si>
    <t>Savivaldybei nuosavybės teise priklausančių negyvenamųjų patalpų pastatų (patalpų) komunalinių, pastatų apsaugos ir remonto išlaidų apmokėjimas.</t>
  </si>
  <si>
    <t xml:space="preserve">  SB</t>
  </si>
  <si>
    <t>Sukurto materialaus turto draudimas</t>
  </si>
  <si>
    <t>Apdraustų objektų sk.</t>
  </si>
  <si>
    <t>Strateginis tikslas 01.Efektyviai panaudojant žmogiškuosius ir finansinius resursus formuoti palankią aplinką investicijų pritraukimui</t>
  </si>
  <si>
    <t>tūkst.Eur</t>
  </si>
  <si>
    <t>09</t>
  </si>
  <si>
    <t xml:space="preserve"> Išlaidų, susijusių su privatizavimo programos vykdymu, padengimas</t>
  </si>
  <si>
    <r>
      <t xml:space="preserve">Pastatų Vilniaus g. 125 ir Radviliškio g. 47, Šiauliuose, ir Šiaulių r. Kairių sen.  Bertužių k. griovimo darbų </t>
    </r>
    <r>
      <rPr>
        <strike/>
        <sz val="12"/>
        <color indexed="8"/>
        <rFont val="Times New Roman"/>
        <family val="1"/>
        <charset val="186"/>
      </rPr>
      <t xml:space="preserve"> į</t>
    </r>
    <r>
      <rPr>
        <sz val="12"/>
        <color indexed="8"/>
        <rFont val="Times New Roman"/>
        <family val="1"/>
        <charset val="186"/>
      </rPr>
      <t>gyvendinimas</t>
    </r>
  </si>
  <si>
    <t>SB (LIK)</t>
  </si>
  <si>
    <t>Apmokėti 3  pastatų griovimo darbai</t>
  </si>
  <si>
    <t>2018 metais patvirtinti asignavimai</t>
  </si>
  <si>
    <t>2019 metais patvirtinti asignavimai</t>
  </si>
  <si>
    <t>Iš viso 06 programai  (1 eilutė + 2 eilutė)</t>
  </si>
  <si>
    <t>Apmokėtos biudžetinių įstaigų stogų avarinių remonto darbų išlaidos, proc.</t>
  </si>
  <si>
    <t>Savivaldybės turto investavimas</t>
  </si>
  <si>
    <t>Įsigytos įrangos sk.</t>
  </si>
  <si>
    <t>Atnaujintų erdvių sk.</t>
  </si>
  <si>
    <t>Sukurtų inovatyvių sprendimų sk.</t>
  </si>
  <si>
    <t>SB(LIK)</t>
  </si>
  <si>
    <t>Užtikrintas skolų išieškojimas ir skolininkų iškeldinimas iš Savivaldybei nuosavybės teise priklausančių patalpų</t>
  </si>
  <si>
    <t>Įsigytų konferencinių stalų ir kėdžių kompl.</t>
  </si>
  <si>
    <t>Įsigytų komp. įrangų sk.</t>
  </si>
  <si>
    <t>Apmokėtos pastatų remonto darbų išlaidos, proc.</t>
  </si>
  <si>
    <t>Padengtas dalininko įnašas, proc.</t>
  </si>
  <si>
    <t>PATVIRTINTA</t>
  </si>
  <si>
    <t xml:space="preserve">Šiaulių miesto savivaldybės tarybos </t>
  </si>
  <si>
    <t>2017 m. vasario 2 d. sprendimu Nr. T-4</t>
  </si>
  <si>
    <t xml:space="preserve">(Šiaulių miesto savivaldybės tarybos </t>
  </si>
  <si>
    <t>2017 m. gruodžio 7 d. sprendimo Nr. T-416 redakcija)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</si>
</sst>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8" x14ac:knownFonts="1">
    <font>
      <sz val="10"/>
      <name val="Arial"/>
      <family val="2"/>
      <charset val="186"/>
    </font>
    <font>
      <b/>
      <sz val="15"/>
      <color indexed="54"/>
      <name val="Calibri"/>
      <family val="2"/>
      <charset val="186"/>
    </font>
    <font>
      <b/>
      <sz val="13"/>
      <color indexed="54"/>
      <name val="Calibri"/>
      <family val="2"/>
      <charset val="186"/>
    </font>
    <font>
      <sz val="11"/>
      <color indexed="8"/>
      <name val="Calibri"/>
      <family val="2"/>
      <charset val="186"/>
    </font>
    <font>
      <b/>
      <sz val="11"/>
      <color indexed="54"/>
      <name val="Calibri"/>
      <family val="2"/>
      <charset val="186"/>
    </font>
    <font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1"/>
      <color indexed="63"/>
      <name val="Calibri"/>
      <family val="2"/>
      <charset val="186"/>
    </font>
    <font>
      <sz val="11"/>
      <color indexed="10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60"/>
      <name val="Calibri"/>
      <family val="2"/>
      <charset val="186"/>
    </font>
    <font>
      <sz val="18"/>
      <color indexed="54"/>
      <name val="Calibri Light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8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Arial"/>
      <family val="2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2"/>
      <color indexed="8"/>
      <name val="Times New Roman"/>
      <family val="1"/>
      <charset val="186"/>
    </font>
    <font>
      <b/>
      <sz val="12"/>
      <color indexed="8"/>
      <name val="Lucida Sans Unicode"/>
      <family val="2"/>
      <charset val="186"/>
    </font>
    <font>
      <sz val="12"/>
      <color indexed="8"/>
      <name val="Times New Roman"/>
      <family val="1"/>
      <charset val="186"/>
    </font>
    <font>
      <sz val="12"/>
      <name val="Arial"/>
      <family val="2"/>
      <charset val="186"/>
    </font>
    <font>
      <sz val="12"/>
      <name val="Times New Roman"/>
      <family val="1"/>
      <charset val="1"/>
    </font>
    <font>
      <sz val="12"/>
      <color rgb="FFFF0000"/>
      <name val="Times New Roman"/>
      <family val="1"/>
      <charset val="186"/>
    </font>
    <font>
      <strike/>
      <sz val="12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11"/>
      <name val="Arial"/>
      <family val="2"/>
      <charset val="186"/>
    </font>
    <font>
      <sz val="11"/>
      <color indexed="8"/>
      <name val="Times New Roman"/>
      <family val="1"/>
      <charset val="186"/>
    </font>
    <font>
      <sz val="11"/>
      <name val="Times New Roman"/>
      <family val="1"/>
      <charset val="186"/>
    </font>
    <font>
      <sz val="12"/>
      <color rgb="FFFF0000"/>
      <name val="Arial"/>
      <family val="2"/>
      <charset val="186"/>
    </font>
    <font>
      <strike/>
      <sz val="12"/>
      <name val="Times New Roman"/>
      <family val="1"/>
      <charset val="186"/>
    </font>
  </fonts>
  <fills count="30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4"/>
        <bgColor indexed="22"/>
      </patternFill>
    </fill>
    <fill>
      <patternFill patternType="solid">
        <fgColor indexed="31"/>
        <bgColor indexed="22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45"/>
        <bgColor indexed="29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2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</borders>
  <cellStyleXfs count="43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3" fillId="7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11" borderId="0" applyNumberFormat="0" applyBorder="0" applyAlignment="0" applyProtection="0"/>
    <xf numFmtId="0" fontId="22" fillId="0" borderId="0"/>
    <xf numFmtId="0" fontId="8" fillId="6" borderId="0" applyNumberFormat="0" applyBorder="0" applyAlignment="0" applyProtection="0"/>
    <xf numFmtId="0" fontId="10" fillId="0" borderId="0" applyNumberFormat="0" applyFill="0" applyBorder="0" applyAlignment="0" applyProtection="0"/>
    <xf numFmtId="0" fontId="9" fillId="4" borderId="4" applyNumberFormat="0" applyAlignment="0" applyProtection="0"/>
    <xf numFmtId="0" fontId="11" fillId="3" borderId="5" applyNumberFormat="0" applyAlignment="0" applyProtection="0"/>
    <xf numFmtId="0" fontId="12" fillId="5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0" borderId="0" applyNumberFormat="0" applyBorder="0" applyAlignment="0" applyProtection="0"/>
    <xf numFmtId="0" fontId="22" fillId="5" borderId="6" applyNumberFormat="0" applyAlignment="0" applyProtection="0"/>
    <xf numFmtId="0" fontId="13" fillId="0" borderId="0" applyNumberFormat="0" applyFill="0" applyBorder="0" applyAlignment="0" applyProtection="0"/>
    <xf numFmtId="0" fontId="14" fillId="4" borderId="5" applyNumberFormat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7" fillId="13" borderId="9" applyNumberFormat="0" applyAlignment="0" applyProtection="0"/>
  </cellStyleXfs>
  <cellXfs count="338">
    <xf numFmtId="0" fontId="0" fillId="0" borderId="0" xfId="0"/>
    <xf numFmtId="0" fontId="18" fillId="0" borderId="0" xfId="0" applyFont="1" applyFill="1" applyBorder="1" applyAlignment="1">
      <alignment vertical="top"/>
    </xf>
    <xf numFmtId="0" fontId="0" fillId="0" borderId="0" xfId="0" applyFont="1" applyBorder="1"/>
    <xf numFmtId="0" fontId="0" fillId="0" borderId="0" xfId="0" applyBorder="1"/>
    <xf numFmtId="0" fontId="20" fillId="0" borderId="0" xfId="25" applyFont="1" applyBorder="1"/>
    <xf numFmtId="0" fontId="20" fillId="0" borderId="0" xfId="25" applyFont="1"/>
    <xf numFmtId="0" fontId="20" fillId="0" borderId="10" xfId="25" applyFont="1" applyBorder="1" applyAlignment="1">
      <alignment horizontal="center" vertical="top" wrapText="1"/>
    </xf>
    <xf numFmtId="49" fontId="20" fillId="0" borderId="10" xfId="25" applyNumberFormat="1" applyFont="1" applyBorder="1" applyAlignment="1">
      <alignment horizontal="center" vertical="top" wrapText="1"/>
    </xf>
    <xf numFmtId="0" fontId="20" fillId="0" borderId="10" xfId="25" applyFont="1" applyBorder="1" applyAlignment="1">
      <alignment vertical="top" wrapText="1"/>
    </xf>
    <xf numFmtId="0" fontId="19" fillId="0" borderId="0" xfId="0" applyFont="1" applyAlignment="1">
      <alignment horizontal="center"/>
    </xf>
    <xf numFmtId="0" fontId="19" fillId="0" borderId="0" xfId="0" applyFont="1"/>
    <xf numFmtId="0" fontId="0" fillId="0" borderId="31" xfId="0" applyBorder="1"/>
    <xf numFmtId="0" fontId="26" fillId="0" borderId="0" xfId="0" applyFont="1" applyFill="1" applyBorder="1" applyAlignment="1">
      <alignment vertical="top" wrapText="1"/>
    </xf>
    <xf numFmtId="0" fontId="27" fillId="0" borderId="0" xfId="0" applyFont="1" applyFill="1" applyBorder="1" applyAlignment="1">
      <alignment vertical="top"/>
    </xf>
    <xf numFmtId="0" fontId="28" fillId="0" borderId="0" xfId="0" applyFont="1"/>
    <xf numFmtId="0" fontId="27" fillId="0" borderId="10" xfId="0" applyFont="1" applyFill="1" applyBorder="1" applyAlignment="1">
      <alignment horizontal="center" vertical="center" textRotation="90"/>
    </xf>
    <xf numFmtId="49" fontId="25" fillId="7" borderId="10" xfId="0" applyNumberFormat="1" applyFont="1" applyFill="1" applyBorder="1" applyAlignment="1">
      <alignment horizontal="center" vertical="top" wrapText="1"/>
    </xf>
    <xf numFmtId="49" fontId="25" fillId="7" borderId="10" xfId="0" applyNumberFormat="1" applyFont="1" applyFill="1" applyBorder="1" applyAlignment="1">
      <alignment horizontal="center" vertical="top"/>
    </xf>
    <xf numFmtId="49" fontId="21" fillId="6" borderId="10" xfId="0" applyNumberFormat="1" applyFont="1" applyFill="1" applyBorder="1" applyAlignment="1">
      <alignment horizontal="center" vertical="top"/>
    </xf>
    <xf numFmtId="164" fontId="27" fillId="0" borderId="10" xfId="0" applyNumberFormat="1" applyFont="1" applyFill="1" applyBorder="1" applyAlignment="1">
      <alignment horizontal="center" vertical="center"/>
    </xf>
    <xf numFmtId="164" fontId="27" fillId="16" borderId="10" xfId="0" applyNumberFormat="1" applyFont="1" applyFill="1" applyBorder="1" applyAlignment="1">
      <alignment horizontal="center" vertical="center" wrapText="1"/>
    </xf>
    <xf numFmtId="0" fontId="27" fillId="16" borderId="10" xfId="0" applyFont="1" applyFill="1" applyBorder="1" applyAlignment="1">
      <alignment horizontal="center" vertical="center"/>
    </xf>
    <xf numFmtId="164" fontId="29" fillId="0" borderId="10" xfId="0" applyNumberFormat="1" applyFont="1" applyBorder="1" applyAlignment="1">
      <alignment horizontal="center" vertical="center"/>
    </xf>
    <xf numFmtId="164" fontId="27" fillId="16" borderId="10" xfId="0" applyNumberFormat="1" applyFont="1" applyFill="1" applyBorder="1" applyAlignment="1">
      <alignment horizontal="center" vertical="center"/>
    </xf>
    <xf numFmtId="164" fontId="27" fillId="16" borderId="15" xfId="0" applyNumberFormat="1" applyFont="1" applyFill="1" applyBorder="1" applyAlignment="1">
      <alignment horizontal="center" vertical="center"/>
    </xf>
    <xf numFmtId="0" fontId="27" fillId="16" borderId="16" xfId="0" applyFont="1" applyFill="1" applyBorder="1" applyAlignment="1">
      <alignment horizontal="center" vertical="top"/>
    </xf>
    <xf numFmtId="0" fontId="20" fillId="21" borderId="16" xfId="0" applyNumberFormat="1" applyFont="1" applyFill="1" applyBorder="1" applyAlignment="1">
      <alignment horizontal="center" vertical="top"/>
    </xf>
    <xf numFmtId="2" fontId="20" fillId="21" borderId="0" xfId="0" applyNumberFormat="1" applyFont="1" applyFill="1" applyBorder="1" applyAlignment="1">
      <alignment horizontal="center"/>
    </xf>
    <xf numFmtId="2" fontId="30" fillId="21" borderId="0" xfId="0" applyNumberFormat="1" applyFont="1" applyFill="1" applyBorder="1" applyAlignment="1">
      <alignment horizontal="left" wrapText="1"/>
    </xf>
    <xf numFmtId="2" fontId="20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2" fontId="30" fillId="0" borderId="0" xfId="0" applyNumberFormat="1" applyFont="1" applyBorder="1" applyAlignment="1">
      <alignment horizontal="left" wrapText="1"/>
    </xf>
    <xf numFmtId="49" fontId="25" fillId="7" borderId="11" xfId="0" applyNumberFormat="1" applyFont="1" applyFill="1" applyBorder="1" applyAlignment="1">
      <alignment horizontal="center" vertical="top"/>
    </xf>
    <xf numFmtId="49" fontId="21" fillId="6" borderId="11" xfId="0" applyNumberFormat="1" applyFont="1" applyFill="1" applyBorder="1" applyAlignment="1">
      <alignment horizontal="center" vertical="top"/>
    </xf>
    <xf numFmtId="0" fontId="28" fillId="0" borderId="0" xfId="0" applyFont="1" applyBorder="1"/>
    <xf numFmtId="1" fontId="27" fillId="21" borderId="10" xfId="0" applyNumberFormat="1" applyFont="1" applyFill="1" applyBorder="1" applyAlignment="1">
      <alignment horizontal="center" vertical="top"/>
    </xf>
    <xf numFmtId="49" fontId="27" fillId="21" borderId="10" xfId="0" applyNumberFormat="1" applyFont="1" applyFill="1" applyBorder="1" applyAlignment="1">
      <alignment horizontal="center" vertical="top"/>
    </xf>
    <xf numFmtId="0" fontId="29" fillId="21" borderId="10" xfId="0" applyFont="1" applyFill="1" applyBorder="1" applyAlignment="1">
      <alignment horizontal="center" vertical="top"/>
    </xf>
    <xf numFmtId="164" fontId="20" fillId="0" borderId="19" xfId="0" applyNumberFormat="1" applyFont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top"/>
    </xf>
    <xf numFmtId="0" fontId="25" fillId="16" borderId="10" xfId="0" applyFont="1" applyFill="1" applyBorder="1" applyAlignment="1">
      <alignment horizontal="center" vertical="center"/>
    </xf>
    <xf numFmtId="164" fontId="27" fillId="16" borderId="12" xfId="0" applyNumberFormat="1" applyFont="1" applyFill="1" applyBorder="1" applyAlignment="1">
      <alignment horizontal="center" vertical="center"/>
    </xf>
    <xf numFmtId="49" fontId="27" fillId="0" borderId="10" xfId="0" applyNumberFormat="1" applyFont="1" applyFill="1" applyBorder="1" applyAlignment="1">
      <alignment horizontal="center" vertical="top"/>
    </xf>
    <xf numFmtId="49" fontId="25" fillId="7" borderId="12" xfId="0" applyNumberFormat="1" applyFont="1" applyFill="1" applyBorder="1" applyAlignment="1">
      <alignment horizontal="center" vertical="top"/>
    </xf>
    <xf numFmtId="0" fontId="27" fillId="0" borderId="18" xfId="0" applyFont="1" applyFill="1" applyBorder="1" applyAlignment="1">
      <alignment horizontal="center" vertical="top" wrapText="1"/>
    </xf>
    <xf numFmtId="49" fontId="25" fillId="7" borderId="11" xfId="0" applyNumberFormat="1" applyFont="1" applyFill="1" applyBorder="1" applyAlignment="1">
      <alignment vertical="top" wrapText="1"/>
    </xf>
    <xf numFmtId="0" fontId="27" fillId="16" borderId="11" xfId="0" applyFont="1" applyFill="1" applyBorder="1" applyAlignment="1">
      <alignment horizontal="center" vertical="top" wrapText="1"/>
    </xf>
    <xf numFmtId="0" fontId="27" fillId="16" borderId="10" xfId="0" applyFont="1" applyFill="1" applyBorder="1" applyAlignment="1">
      <alignment horizontal="center" vertical="top" wrapText="1"/>
    </xf>
    <xf numFmtId="0" fontId="27" fillId="22" borderId="10" xfId="0" applyFont="1" applyFill="1" applyBorder="1" applyAlignment="1">
      <alignment horizontal="center" vertical="top" wrapText="1"/>
    </xf>
    <xf numFmtId="0" fontId="20" fillId="22" borderId="12" xfId="0" applyFont="1" applyFill="1" applyBorder="1" applyAlignment="1">
      <alignment horizontal="center" vertical="top" wrapText="1"/>
    </xf>
    <xf numFmtId="0" fontId="30" fillId="22" borderId="12" xfId="0" applyFont="1" applyFill="1" applyBorder="1" applyAlignment="1">
      <alignment horizontal="center" vertical="top" wrapText="1"/>
    </xf>
    <xf numFmtId="0" fontId="27" fillId="22" borderId="12" xfId="0" applyFont="1" applyFill="1" applyBorder="1" applyAlignment="1">
      <alignment horizontal="center" vertical="top" wrapText="1"/>
    </xf>
    <xf numFmtId="0" fontId="30" fillId="22" borderId="16" xfId="0" applyFont="1" applyFill="1" applyBorder="1" applyAlignment="1">
      <alignment horizontal="center" vertical="top" wrapText="1"/>
    </xf>
    <xf numFmtId="0" fontId="20" fillId="22" borderId="16" xfId="0" applyFont="1" applyFill="1" applyBorder="1" applyAlignment="1">
      <alignment horizontal="center" vertical="top" wrapText="1"/>
    </xf>
    <xf numFmtId="0" fontId="27" fillId="22" borderId="16" xfId="0" applyFont="1" applyFill="1" applyBorder="1" applyAlignment="1">
      <alignment horizontal="center" vertical="top" wrapText="1"/>
    </xf>
    <xf numFmtId="164" fontId="20" fillId="0" borderId="10" xfId="0" applyNumberFormat="1" applyFont="1" applyBorder="1" applyAlignment="1">
      <alignment horizontal="center" vertical="center"/>
    </xf>
    <xf numFmtId="164" fontId="20" fillId="16" borderId="10" xfId="0" applyNumberFormat="1" applyFont="1" applyFill="1" applyBorder="1" applyAlignment="1">
      <alignment horizontal="center" vertical="center"/>
    </xf>
    <xf numFmtId="0" fontId="27" fillId="16" borderId="10" xfId="0" applyFont="1" applyFill="1" applyBorder="1" applyAlignment="1">
      <alignment horizontal="center" vertical="center" wrapText="1"/>
    </xf>
    <xf numFmtId="0" fontId="25" fillId="25" borderId="10" xfId="0" applyFont="1" applyFill="1" applyBorder="1" applyAlignment="1">
      <alignment horizontal="center" vertical="center"/>
    </xf>
    <xf numFmtId="164" fontId="21" fillId="23" borderId="10" xfId="0" applyNumberFormat="1" applyFont="1" applyFill="1" applyBorder="1" applyAlignment="1">
      <alignment horizontal="center" vertical="center"/>
    </xf>
    <xf numFmtId="164" fontId="20" fillId="21" borderId="10" xfId="0" applyNumberFormat="1" applyFont="1" applyFill="1" applyBorder="1" applyAlignment="1">
      <alignment horizontal="center" vertical="center"/>
    </xf>
    <xf numFmtId="164" fontId="20" fillId="22" borderId="10" xfId="0" applyNumberFormat="1" applyFont="1" applyFill="1" applyBorder="1" applyAlignment="1">
      <alignment horizontal="center" vertical="center"/>
    </xf>
    <xf numFmtId="49" fontId="21" fillId="6" borderId="13" xfId="0" applyNumberFormat="1" applyFont="1" applyFill="1" applyBorder="1" applyAlignment="1">
      <alignment horizontal="center" vertical="top"/>
    </xf>
    <xf numFmtId="49" fontId="21" fillId="6" borderId="12" xfId="0" applyNumberFormat="1" applyFont="1" applyFill="1" applyBorder="1" applyAlignment="1">
      <alignment horizontal="center" vertical="top"/>
    </xf>
    <xf numFmtId="49" fontId="25" fillId="18" borderId="12" xfId="0" applyNumberFormat="1" applyFont="1" applyFill="1" applyBorder="1" applyAlignment="1">
      <alignment horizontal="center" vertical="top"/>
    </xf>
    <xf numFmtId="0" fontId="25" fillId="0" borderId="14" xfId="0" applyFont="1" applyFill="1" applyBorder="1" applyAlignment="1">
      <alignment horizontal="center" vertical="center"/>
    </xf>
    <xf numFmtId="164" fontId="20" fillId="0" borderId="10" xfId="0" applyNumberFormat="1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 wrapText="1"/>
    </xf>
    <xf numFmtId="49" fontId="21" fillId="7" borderId="10" xfId="0" applyNumberFormat="1" applyFont="1" applyFill="1" applyBorder="1" applyAlignment="1">
      <alignment horizontal="center" vertical="top"/>
    </xf>
    <xf numFmtId="0" fontId="20" fillId="16" borderId="0" xfId="0" applyFont="1" applyFill="1" applyBorder="1" applyAlignment="1">
      <alignment wrapText="1"/>
    </xf>
    <xf numFmtId="0" fontId="21" fillId="23" borderId="16" xfId="0" applyFont="1" applyFill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164" fontId="27" fillId="27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164" fontId="25" fillId="24" borderId="10" xfId="0" applyNumberFormat="1" applyFont="1" applyFill="1" applyBorder="1" applyAlignment="1">
      <alignment horizontal="center" vertical="center"/>
    </xf>
    <xf numFmtId="164" fontId="25" fillId="24" borderId="12" xfId="0" applyNumberFormat="1" applyFont="1" applyFill="1" applyBorder="1" applyAlignment="1">
      <alignment horizontal="center" vertical="center"/>
    </xf>
    <xf numFmtId="164" fontId="25" fillId="24" borderId="17" xfId="0" applyNumberFormat="1" applyFont="1" applyFill="1" applyBorder="1" applyAlignment="1">
      <alignment horizontal="center" vertical="center"/>
    </xf>
    <xf numFmtId="164" fontId="27" fillId="21" borderId="10" xfId="0" applyNumberFormat="1" applyFont="1" applyFill="1" applyBorder="1" applyAlignment="1">
      <alignment horizontal="center" vertical="center"/>
    </xf>
    <xf numFmtId="164" fontId="27" fillId="0" borderId="15" xfId="0" applyNumberFormat="1" applyFont="1" applyFill="1" applyBorder="1" applyAlignment="1">
      <alignment horizontal="center" vertical="center"/>
    </xf>
    <xf numFmtId="164" fontId="27" fillId="0" borderId="12" xfId="0" applyNumberFormat="1" applyFont="1" applyFill="1" applyBorder="1" applyAlignment="1">
      <alignment horizontal="center" vertical="center"/>
    </xf>
    <xf numFmtId="164" fontId="25" fillId="0" borderId="12" xfId="0" applyNumberFormat="1" applyFont="1" applyFill="1" applyBorder="1" applyAlignment="1">
      <alignment horizontal="center" vertical="center"/>
    </xf>
    <xf numFmtId="164" fontId="25" fillId="0" borderId="17" xfId="0" applyNumberFormat="1" applyFont="1" applyFill="1" applyBorder="1" applyAlignment="1">
      <alignment horizontal="center" vertical="center"/>
    </xf>
    <xf numFmtId="164" fontId="27" fillId="23" borderId="10" xfId="0" applyNumberFormat="1" applyFont="1" applyFill="1" applyBorder="1" applyAlignment="1">
      <alignment horizontal="center" vertical="center"/>
    </xf>
    <xf numFmtId="164" fontId="25" fillId="23" borderId="10" xfId="0" applyNumberFormat="1" applyFont="1" applyFill="1" applyBorder="1" applyAlignment="1">
      <alignment horizontal="center" vertical="center"/>
    </xf>
    <xf numFmtId="164" fontId="25" fillId="21" borderId="10" xfId="0" applyNumberFormat="1" applyFont="1" applyFill="1" applyBorder="1" applyAlignment="1">
      <alignment horizontal="center" vertical="center"/>
    </xf>
    <xf numFmtId="164" fontId="25" fillId="21" borderId="15" xfId="0" applyNumberFormat="1" applyFont="1" applyFill="1" applyBorder="1" applyAlignment="1">
      <alignment horizontal="center" vertical="center"/>
    </xf>
    <xf numFmtId="164" fontId="21" fillId="6" borderId="10" xfId="0" applyNumberFormat="1" applyFont="1" applyFill="1" applyBorder="1" applyAlignment="1">
      <alignment horizontal="center" vertical="center"/>
    </xf>
    <xf numFmtId="164" fontId="21" fillId="7" borderId="10" xfId="0" applyNumberFormat="1" applyFont="1" applyFill="1" applyBorder="1" applyAlignment="1">
      <alignment horizontal="center" vertical="center"/>
    </xf>
    <xf numFmtId="164" fontId="25" fillId="17" borderId="10" xfId="0" applyNumberFormat="1" applyFont="1" applyFill="1" applyBorder="1" applyAlignment="1">
      <alignment horizontal="center" vertical="center"/>
    </xf>
    <xf numFmtId="164" fontId="20" fillId="27" borderId="10" xfId="0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25" fillId="24" borderId="10" xfId="0" applyFont="1" applyFill="1" applyBorder="1" applyAlignment="1">
      <alignment horizontal="center" vertical="center" wrapText="1"/>
    </xf>
    <xf numFmtId="0" fontId="25" fillId="24" borderId="12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/>
    </xf>
    <xf numFmtId="0" fontId="25" fillId="0" borderId="12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0" fontId="25" fillId="23" borderId="14" xfId="0" applyFont="1" applyFill="1" applyBorder="1" applyAlignment="1">
      <alignment horizontal="center" vertical="center" wrapText="1"/>
    </xf>
    <xf numFmtId="0" fontId="25" fillId="21" borderId="10" xfId="0" applyFont="1" applyFill="1" applyBorder="1" applyAlignment="1">
      <alignment horizontal="center" vertical="center"/>
    </xf>
    <xf numFmtId="0" fontId="25" fillId="23" borderId="10" xfId="0" applyFont="1" applyFill="1" applyBorder="1" applyAlignment="1">
      <alignment horizontal="center" vertical="center" wrapText="1"/>
    </xf>
    <xf numFmtId="0" fontId="21" fillId="21" borderId="10" xfId="0" applyFont="1" applyFill="1" applyBorder="1" applyAlignment="1">
      <alignment horizontal="center" vertical="center" wrapText="1"/>
    </xf>
    <xf numFmtId="0" fontId="21" fillId="21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 wrapText="1"/>
    </xf>
    <xf numFmtId="0" fontId="25" fillId="24" borderId="10" xfId="0" applyFont="1" applyFill="1" applyBorder="1" applyAlignment="1">
      <alignment horizontal="center" vertical="center"/>
    </xf>
    <xf numFmtId="0" fontId="25" fillId="24" borderId="14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27" borderId="10" xfId="0" applyFont="1" applyFill="1" applyBorder="1" applyAlignment="1">
      <alignment horizontal="center" vertical="center"/>
    </xf>
    <xf numFmtId="0" fontId="28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28" fillId="0" borderId="24" xfId="0" applyFont="1" applyBorder="1"/>
    <xf numFmtId="0" fontId="21" fillId="23" borderId="32" xfId="0" applyFont="1" applyFill="1" applyBorder="1" applyAlignment="1">
      <alignment horizontal="center" vertical="center"/>
    </xf>
    <xf numFmtId="164" fontId="21" fillId="23" borderId="0" xfId="0" applyNumberFormat="1" applyFont="1" applyFill="1" applyBorder="1" applyAlignment="1">
      <alignment vertical="center"/>
    </xf>
    <xf numFmtId="0" fontId="20" fillId="0" borderId="32" xfId="0" applyFont="1" applyBorder="1" applyAlignment="1">
      <alignment horizontal="center" vertical="center"/>
    </xf>
    <xf numFmtId="0" fontId="32" fillId="0" borderId="24" xfId="0" applyFont="1" applyBorder="1" applyAlignment="1">
      <alignment horizontal="center" vertical="top"/>
    </xf>
    <xf numFmtId="0" fontId="21" fillId="23" borderId="33" xfId="0" applyFont="1" applyFill="1" applyBorder="1" applyAlignment="1">
      <alignment horizontal="center" vertical="center"/>
    </xf>
    <xf numFmtId="0" fontId="32" fillId="23" borderId="35" xfId="0" applyFont="1" applyFill="1" applyBorder="1" applyAlignment="1">
      <alignment horizontal="center" vertical="top"/>
    </xf>
    <xf numFmtId="164" fontId="21" fillId="28" borderId="23" xfId="0" applyNumberFormat="1" applyFont="1" applyFill="1" applyBorder="1" applyAlignment="1">
      <alignment vertical="center"/>
    </xf>
    <xf numFmtId="0" fontId="19" fillId="0" borderId="16" xfId="0" applyFont="1" applyBorder="1" applyAlignment="1">
      <alignment horizontal="center" vertical="center" wrapText="1"/>
    </xf>
    <xf numFmtId="164" fontId="21" fillId="23" borderId="16" xfId="0" applyNumberFormat="1" applyFont="1" applyFill="1" applyBorder="1" applyAlignment="1">
      <alignment horizontal="center" vertical="center"/>
    </xf>
    <xf numFmtId="164" fontId="20" fillId="0" borderId="16" xfId="0" applyNumberFormat="1" applyFont="1" applyBorder="1" applyAlignment="1">
      <alignment horizontal="center" vertical="center"/>
    </xf>
    <xf numFmtId="164" fontId="21" fillId="28" borderId="16" xfId="0" applyNumberFormat="1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vertical="top"/>
    </xf>
    <xf numFmtId="0" fontId="34" fillId="16" borderId="10" xfId="0" applyFont="1" applyFill="1" applyBorder="1" applyAlignment="1">
      <alignment horizontal="left" vertical="center" wrapText="1"/>
    </xf>
    <xf numFmtId="0" fontId="34" fillId="0" borderId="16" xfId="0" applyFont="1" applyFill="1" applyBorder="1" applyAlignment="1">
      <alignment vertical="top" wrapText="1"/>
    </xf>
    <xf numFmtId="0" fontId="35" fillId="22" borderId="16" xfId="0" applyFont="1" applyFill="1" applyBorder="1" applyAlignment="1">
      <alignment vertical="top" wrapText="1"/>
    </xf>
    <xf numFmtId="0" fontId="34" fillId="21" borderId="10" xfId="0" applyFont="1" applyFill="1" applyBorder="1" applyAlignment="1">
      <alignment horizontal="left" vertical="top" wrapText="1"/>
    </xf>
    <xf numFmtId="0" fontId="34" fillId="0" borderId="10" xfId="0" applyFont="1" applyFill="1" applyBorder="1" applyAlignment="1">
      <alignment horizontal="left" vertical="top" wrapText="1"/>
    </xf>
    <xf numFmtId="0" fontId="34" fillId="0" borderId="18" xfId="0" applyFont="1" applyFill="1" applyBorder="1" applyAlignment="1">
      <alignment horizontal="left" vertical="center" wrapText="1"/>
    </xf>
    <xf numFmtId="0" fontId="34" fillId="0" borderId="11" xfId="0" applyFont="1" applyFill="1" applyBorder="1" applyAlignment="1">
      <alignment horizontal="left" vertical="top" wrapText="1"/>
    </xf>
    <xf numFmtId="0" fontId="34" fillId="16" borderId="10" xfId="0" applyFont="1" applyFill="1" applyBorder="1" applyAlignment="1">
      <alignment vertical="top" wrapText="1"/>
    </xf>
    <xf numFmtId="0" fontId="34" fillId="22" borderId="10" xfId="0" applyFont="1" applyFill="1" applyBorder="1" applyAlignment="1">
      <alignment vertical="top" wrapText="1"/>
    </xf>
    <xf numFmtId="0" fontId="35" fillId="22" borderId="12" xfId="0" applyFont="1" applyFill="1" applyBorder="1" applyAlignment="1">
      <alignment vertical="top" wrapText="1"/>
    </xf>
    <xf numFmtId="0" fontId="34" fillId="22" borderId="10" xfId="0" applyFont="1" applyFill="1" applyBorder="1" applyAlignment="1">
      <alignment horizontal="left" vertical="center" wrapText="1"/>
    </xf>
    <xf numFmtId="0" fontId="34" fillId="21" borderId="10" xfId="0" applyFont="1" applyFill="1" applyBorder="1" applyAlignment="1">
      <alignment horizontal="left" vertical="center" wrapText="1"/>
    </xf>
    <xf numFmtId="0" fontId="35" fillId="16" borderId="0" xfId="0" applyFont="1" applyFill="1" applyBorder="1" applyAlignment="1">
      <alignment wrapText="1"/>
    </xf>
    <xf numFmtId="0" fontId="33" fillId="0" borderId="0" xfId="0" applyFont="1" applyBorder="1"/>
    <xf numFmtId="0" fontId="33" fillId="0" borderId="0" xfId="0" applyFont="1"/>
    <xf numFmtId="0" fontId="33" fillId="0" borderId="0" xfId="0" applyFont="1" applyFill="1" applyBorder="1"/>
    <xf numFmtId="0" fontId="36" fillId="0" borderId="0" xfId="0" applyFont="1"/>
    <xf numFmtId="0" fontId="27" fillId="0" borderId="10" xfId="0" applyFont="1" applyFill="1" applyBorder="1" applyAlignment="1">
      <alignment horizontal="center" vertical="top" wrapText="1"/>
    </xf>
    <xf numFmtId="164" fontId="21" fillId="19" borderId="12" xfId="0" applyNumberFormat="1" applyFont="1" applyFill="1" applyBorder="1" applyAlignment="1">
      <alignment horizontal="center" vertical="center"/>
    </xf>
    <xf numFmtId="0" fontId="27" fillId="21" borderId="10" xfId="0" applyFont="1" applyFill="1" applyBorder="1" applyAlignment="1">
      <alignment horizontal="center" vertical="top"/>
    </xf>
    <xf numFmtId="164" fontId="27" fillId="16" borderId="11" xfId="0" applyNumberFormat="1" applyFont="1" applyFill="1" applyBorder="1" applyAlignment="1">
      <alignment horizontal="center" vertical="center"/>
    </xf>
    <xf numFmtId="164" fontId="27" fillId="0" borderId="14" xfId="0" applyNumberFormat="1" applyFont="1" applyFill="1" applyBorder="1" applyAlignment="1">
      <alignment horizontal="center" vertical="center"/>
    </xf>
    <xf numFmtId="164" fontId="25" fillId="24" borderId="14" xfId="0" applyNumberFormat="1" applyFont="1" applyFill="1" applyBorder="1" applyAlignment="1">
      <alignment horizontal="center" vertical="center"/>
    </xf>
    <xf numFmtId="0" fontId="25" fillId="16" borderId="11" xfId="0" applyFont="1" applyFill="1" applyBorder="1" applyAlignment="1">
      <alignment horizontal="center" vertical="center"/>
    </xf>
    <xf numFmtId="0" fontId="27" fillId="0" borderId="16" xfId="0" applyFont="1" applyFill="1" applyBorder="1" applyAlignment="1">
      <alignment horizontal="center" vertical="center"/>
    </xf>
    <xf numFmtId="164" fontId="27" fillId="0" borderId="16" xfId="0" applyNumberFormat="1" applyFont="1" applyFill="1" applyBorder="1" applyAlignment="1">
      <alignment horizontal="center" vertical="center"/>
    </xf>
    <xf numFmtId="0" fontId="25" fillId="24" borderId="16" xfId="0" applyFont="1" applyFill="1" applyBorder="1" applyAlignment="1">
      <alignment horizontal="center" vertical="center" wrapText="1"/>
    </xf>
    <xf numFmtId="164" fontId="25" fillId="24" borderId="16" xfId="0" applyNumberFormat="1" applyFont="1" applyFill="1" applyBorder="1" applyAlignment="1">
      <alignment horizontal="center" vertical="center"/>
    </xf>
    <xf numFmtId="0" fontId="28" fillId="0" borderId="0" xfId="0" applyFont="1" applyBorder="1" applyAlignment="1">
      <alignment vertical="top"/>
    </xf>
    <xf numFmtId="0" fontId="28" fillId="0" borderId="0" xfId="0" applyFont="1" applyBorder="1" applyAlignment="1">
      <alignment horizontal="center" vertical="top"/>
    </xf>
    <xf numFmtId="0" fontId="20" fillId="0" borderId="0" xfId="0" applyFont="1" applyBorder="1" applyAlignment="1">
      <alignment vertical="top"/>
    </xf>
    <xf numFmtId="49" fontId="21" fillId="6" borderId="21" xfId="0" applyNumberFormat="1" applyFont="1" applyFill="1" applyBorder="1" applyAlignment="1">
      <alignment horizontal="center" vertical="top"/>
    </xf>
    <xf numFmtId="49" fontId="21" fillId="6" borderId="15" xfId="0" applyNumberFormat="1" applyFont="1" applyFill="1" applyBorder="1" applyAlignment="1">
      <alignment horizontal="center" vertical="top"/>
    </xf>
    <xf numFmtId="0" fontId="21" fillId="19" borderId="12" xfId="0" applyFont="1" applyFill="1" applyBorder="1" applyAlignment="1">
      <alignment vertical="center"/>
    </xf>
    <xf numFmtId="0" fontId="27" fillId="0" borderId="11" xfId="0" applyFont="1" applyFill="1" applyBorder="1" applyAlignment="1">
      <alignment horizontal="center" vertical="center"/>
    </xf>
    <xf numFmtId="164" fontId="27" fillId="0" borderId="11" xfId="0" applyNumberFormat="1" applyFont="1" applyFill="1" applyBorder="1" applyAlignment="1">
      <alignment horizontal="center" vertical="center"/>
    </xf>
    <xf numFmtId="164" fontId="20" fillId="27" borderId="11" xfId="0" applyNumberFormat="1" applyFont="1" applyFill="1" applyBorder="1" applyAlignment="1">
      <alignment horizontal="center" vertical="center"/>
    </xf>
    <xf numFmtId="164" fontId="27" fillId="16" borderId="11" xfId="0" applyNumberFormat="1" applyFont="1" applyFill="1" applyBorder="1" applyAlignment="1">
      <alignment horizontal="center" vertical="center" wrapText="1"/>
    </xf>
    <xf numFmtId="0" fontId="34" fillId="16" borderId="11" xfId="0" applyFont="1" applyFill="1" applyBorder="1" applyAlignment="1">
      <alignment horizontal="left" vertical="top" wrapText="1"/>
    </xf>
    <xf numFmtId="0" fontId="27" fillId="16" borderId="11" xfId="0" applyFont="1" applyFill="1" applyBorder="1" applyAlignment="1">
      <alignment horizontal="center" vertical="top"/>
    </xf>
    <xf numFmtId="0" fontId="21" fillId="19" borderId="16" xfId="0" applyFont="1" applyFill="1" applyBorder="1" applyAlignment="1">
      <alignment vertical="center"/>
    </xf>
    <xf numFmtId="164" fontId="21" fillId="19" borderId="16" xfId="0" applyNumberFormat="1" applyFont="1" applyFill="1" applyBorder="1" applyAlignment="1">
      <alignment horizontal="center" vertical="center"/>
    </xf>
    <xf numFmtId="164" fontId="21" fillId="6" borderId="16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0" fillId="0" borderId="22" xfId="0" applyFont="1" applyBorder="1" applyAlignment="1">
      <alignment horizontal="left" vertical="center" wrapText="1"/>
    </xf>
    <xf numFmtId="0" fontId="20" fillId="0" borderId="23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/>
    </xf>
    <xf numFmtId="0" fontId="20" fillId="0" borderId="23" xfId="0" applyFont="1" applyBorder="1" applyAlignment="1">
      <alignment horizontal="left" vertical="center"/>
    </xf>
    <xf numFmtId="0" fontId="20" fillId="0" borderId="22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1" fillId="23" borderId="0" xfId="0" applyFont="1" applyFill="1" applyBorder="1" applyAlignment="1">
      <alignment horizontal="left" vertical="center"/>
    </xf>
    <xf numFmtId="0" fontId="28" fillId="0" borderId="20" xfId="0" applyFont="1" applyBorder="1" applyAlignment="1">
      <alignment horizontal="center" wrapText="1"/>
    </xf>
    <xf numFmtId="0" fontId="28" fillId="0" borderId="0" xfId="0" applyFont="1" applyAlignment="1">
      <alignment horizontal="center" wrapText="1"/>
    </xf>
    <xf numFmtId="0" fontId="21" fillId="28" borderId="22" xfId="0" applyFont="1" applyFill="1" applyBorder="1" applyAlignment="1">
      <alignment horizontal="center" vertical="center" wrapText="1"/>
    </xf>
    <xf numFmtId="0" fontId="21" fillId="28" borderId="23" xfId="0" applyFont="1" applyFill="1" applyBorder="1" applyAlignment="1">
      <alignment horizontal="center" vertical="center" wrapText="1"/>
    </xf>
    <xf numFmtId="0" fontId="20" fillId="0" borderId="33" xfId="0" applyFont="1" applyBorder="1" applyAlignment="1">
      <alignment horizontal="left" vertical="center"/>
    </xf>
    <xf numFmtId="0" fontId="20" fillId="0" borderId="34" xfId="0" applyFont="1" applyBorder="1" applyAlignment="1">
      <alignment horizontal="left" vertical="center"/>
    </xf>
    <xf numFmtId="0" fontId="21" fillId="23" borderId="33" xfId="0" applyFont="1" applyFill="1" applyBorder="1" applyAlignment="1">
      <alignment horizontal="left" vertical="center"/>
    </xf>
    <xf numFmtId="0" fontId="21" fillId="23" borderId="34" xfId="0" applyFont="1" applyFill="1" applyBorder="1" applyAlignment="1">
      <alignment horizontal="left" vertical="center"/>
    </xf>
    <xf numFmtId="0" fontId="20" fillId="0" borderId="31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49" fontId="25" fillId="17" borderId="10" xfId="0" applyNumberFormat="1" applyFont="1" applyFill="1" applyBorder="1" applyAlignment="1">
      <alignment horizontal="right" vertical="top"/>
    </xf>
    <xf numFmtId="0" fontId="27" fillId="17" borderId="10" xfId="0" applyFont="1" applyFill="1" applyBorder="1" applyAlignment="1">
      <alignment vertical="top" wrapText="1"/>
    </xf>
    <xf numFmtId="49" fontId="21" fillId="6" borderId="11" xfId="0" applyNumberFormat="1" applyFont="1" applyFill="1" applyBorder="1" applyAlignment="1">
      <alignment horizontal="right" vertical="top"/>
    </xf>
    <xf numFmtId="49" fontId="21" fillId="6" borderId="10" xfId="0" applyNumberFormat="1" applyFont="1" applyFill="1" applyBorder="1" applyAlignment="1">
      <alignment horizontal="right" vertical="top"/>
    </xf>
    <xf numFmtId="0" fontId="20" fillId="6" borderId="10" xfId="0" applyFont="1" applyFill="1" applyBorder="1" applyAlignment="1">
      <alignment vertical="top" wrapText="1"/>
    </xf>
    <xf numFmtId="49" fontId="21" fillId="7" borderId="10" xfId="0" applyNumberFormat="1" applyFont="1" applyFill="1" applyBorder="1" applyAlignment="1">
      <alignment horizontal="right" vertical="top"/>
    </xf>
    <xf numFmtId="164" fontId="21" fillId="7" borderId="10" xfId="0" applyNumberFormat="1" applyFont="1" applyFill="1" applyBorder="1" applyAlignment="1">
      <alignment horizontal="center" vertical="top"/>
    </xf>
    <xf numFmtId="0" fontId="27" fillId="0" borderId="16" xfId="0" applyFont="1" applyFill="1" applyBorder="1" applyAlignment="1">
      <alignment horizontal="left" vertical="top" wrapText="1"/>
    </xf>
    <xf numFmtId="49" fontId="27" fillId="21" borderId="16" xfId="0" applyNumberFormat="1" applyFont="1" applyFill="1" applyBorder="1" applyAlignment="1">
      <alignment horizontal="center" vertical="top"/>
    </xf>
    <xf numFmtId="49" fontId="25" fillId="7" borderId="10" xfId="0" applyNumberFormat="1" applyFont="1" applyFill="1" applyBorder="1" applyAlignment="1">
      <alignment horizontal="center" vertical="top"/>
    </xf>
    <xf numFmtId="0" fontId="27" fillId="26" borderId="10" xfId="0" applyFont="1" applyFill="1" applyBorder="1" applyAlignment="1">
      <alignment horizontal="left" vertical="top" wrapText="1"/>
    </xf>
    <xf numFmtId="0" fontId="27" fillId="16" borderId="10" xfId="0" applyFont="1" applyFill="1" applyBorder="1" applyAlignment="1">
      <alignment horizontal="center" vertical="top"/>
    </xf>
    <xf numFmtId="49" fontId="21" fillId="6" borderId="12" xfId="0" applyNumberFormat="1" applyFont="1" applyFill="1" applyBorder="1" applyAlignment="1">
      <alignment horizontal="center" vertical="top"/>
    </xf>
    <xf numFmtId="49" fontId="21" fillId="6" borderId="11" xfId="0" applyNumberFormat="1" applyFont="1" applyFill="1" applyBorder="1" applyAlignment="1">
      <alignment horizontal="center" vertical="top"/>
    </xf>
    <xf numFmtId="49" fontId="25" fillId="0" borderId="12" xfId="0" applyNumberFormat="1" applyFont="1" applyFill="1" applyBorder="1" applyAlignment="1">
      <alignment horizontal="center" vertical="top"/>
    </xf>
    <xf numFmtId="49" fontId="25" fillId="0" borderId="11" xfId="0" applyNumberFormat="1" applyFont="1" applyFill="1" applyBorder="1" applyAlignment="1">
      <alignment horizontal="center" vertical="top"/>
    </xf>
    <xf numFmtId="0" fontId="27" fillId="16" borderId="12" xfId="0" applyFont="1" applyFill="1" applyBorder="1" applyAlignment="1">
      <alignment horizontal="left" vertical="top" wrapText="1"/>
    </xf>
    <xf numFmtId="0" fontId="27" fillId="16" borderId="11" xfId="0" applyFont="1" applyFill="1" applyBorder="1" applyAlignment="1">
      <alignment horizontal="left" vertical="top" wrapText="1"/>
    </xf>
    <xf numFmtId="49" fontId="25" fillId="0" borderId="16" xfId="0" applyNumberFormat="1" applyFont="1" applyFill="1" applyBorder="1" applyAlignment="1">
      <alignment horizontal="center" vertical="top"/>
    </xf>
    <xf numFmtId="49" fontId="21" fillId="6" borderId="16" xfId="0" applyNumberFormat="1" applyFont="1" applyFill="1" applyBorder="1" applyAlignment="1">
      <alignment horizontal="center" vertical="top"/>
    </xf>
    <xf numFmtId="49" fontId="25" fillId="7" borderId="16" xfId="0" applyNumberFormat="1" applyFont="1" applyFill="1" applyBorder="1" applyAlignment="1">
      <alignment horizontal="center" vertical="top"/>
    </xf>
    <xf numFmtId="49" fontId="25" fillId="7" borderId="12" xfId="0" applyNumberFormat="1" applyFont="1" applyFill="1" applyBorder="1" applyAlignment="1">
      <alignment horizontal="center" vertical="top"/>
    </xf>
    <xf numFmtId="49" fontId="25" fillId="7" borderId="11" xfId="0" applyNumberFormat="1" applyFont="1" applyFill="1" applyBorder="1" applyAlignment="1">
      <alignment horizontal="center" vertical="top"/>
    </xf>
    <xf numFmtId="0" fontId="25" fillId="20" borderId="17" xfId="0" applyFont="1" applyFill="1" applyBorder="1" applyAlignment="1">
      <alignment horizontal="left" vertical="top" wrapText="1"/>
    </xf>
    <xf numFmtId="0" fontId="25" fillId="20" borderId="26" xfId="0" applyFont="1" applyFill="1" applyBorder="1" applyAlignment="1">
      <alignment horizontal="left" vertical="top" wrapText="1"/>
    </xf>
    <xf numFmtId="0" fontId="25" fillId="20" borderId="27" xfId="0" applyFont="1" applyFill="1" applyBorder="1" applyAlignment="1">
      <alignment horizontal="left" vertical="top" wrapText="1"/>
    </xf>
    <xf numFmtId="49" fontId="25" fillId="6" borderId="15" xfId="0" applyNumberFormat="1" applyFont="1" applyFill="1" applyBorder="1" applyAlignment="1">
      <alignment horizontal="right" vertical="top"/>
    </xf>
    <xf numFmtId="49" fontId="25" fillId="6" borderId="25" xfId="0" applyNumberFormat="1" applyFont="1" applyFill="1" applyBorder="1" applyAlignment="1">
      <alignment horizontal="right" vertical="top"/>
    </xf>
    <xf numFmtId="49" fontId="25" fillId="6" borderId="14" xfId="0" applyNumberFormat="1" applyFont="1" applyFill="1" applyBorder="1" applyAlignment="1">
      <alignment horizontal="right" vertical="top"/>
    </xf>
    <xf numFmtId="49" fontId="27" fillId="0" borderId="12" xfId="0" applyNumberFormat="1" applyFont="1" applyFill="1" applyBorder="1" applyAlignment="1">
      <alignment horizontal="center" vertical="top"/>
    </xf>
    <xf numFmtId="49" fontId="27" fillId="0" borderId="11" xfId="0" applyNumberFormat="1" applyFont="1" applyFill="1" applyBorder="1" applyAlignment="1">
      <alignment horizontal="center" vertical="top"/>
    </xf>
    <xf numFmtId="0" fontId="27" fillId="25" borderId="15" xfId="0" applyFont="1" applyFill="1" applyBorder="1" applyAlignment="1">
      <alignment horizontal="center" vertical="center" wrapText="1"/>
    </xf>
    <xf numFmtId="0" fontId="27" fillId="25" borderId="25" xfId="0" applyFont="1" applyFill="1" applyBorder="1" applyAlignment="1">
      <alignment horizontal="center" vertical="center" wrapText="1"/>
    </xf>
    <xf numFmtId="0" fontId="27" fillId="25" borderId="14" xfId="0" applyFont="1" applyFill="1" applyBorder="1" applyAlignment="1">
      <alignment horizontal="center" vertical="center" wrapText="1"/>
    </xf>
    <xf numFmtId="0" fontId="28" fillId="0" borderId="20" xfId="0" applyFont="1" applyBorder="1" applyAlignment="1">
      <alignment horizontal="center"/>
    </xf>
    <xf numFmtId="0" fontId="28" fillId="0" borderId="0" xfId="0" applyFont="1" applyAlignment="1">
      <alignment horizontal="center"/>
    </xf>
    <xf numFmtId="0" fontId="27" fillId="22" borderId="12" xfId="0" applyFont="1" applyFill="1" applyBorder="1" applyAlignment="1">
      <alignment horizontal="left" vertical="top" wrapText="1"/>
    </xf>
    <xf numFmtId="0" fontId="27" fillId="22" borderId="11" xfId="0" applyFont="1" applyFill="1" applyBorder="1" applyAlignment="1">
      <alignment horizontal="left" vertical="top" wrapText="1"/>
    </xf>
    <xf numFmtId="49" fontId="27" fillId="21" borderId="12" xfId="0" applyNumberFormat="1" applyFont="1" applyFill="1" applyBorder="1" applyAlignment="1">
      <alignment horizontal="center" vertical="top"/>
    </xf>
    <xf numFmtId="49" fontId="27" fillId="21" borderId="11" xfId="0" applyNumberFormat="1" applyFont="1" applyFill="1" applyBorder="1" applyAlignment="1">
      <alignment horizontal="center" vertical="top"/>
    </xf>
    <xf numFmtId="0" fontId="27" fillId="21" borderId="12" xfId="0" applyFont="1" applyFill="1" applyBorder="1" applyAlignment="1">
      <alignment horizontal="left" vertical="top" wrapText="1"/>
    </xf>
    <xf numFmtId="0" fontId="27" fillId="21" borderId="13" xfId="0" applyFont="1" applyFill="1" applyBorder="1" applyAlignment="1">
      <alignment horizontal="left" vertical="top" wrapText="1"/>
    </xf>
    <xf numFmtId="0" fontId="27" fillId="21" borderId="11" xfId="0" applyFont="1" applyFill="1" applyBorder="1" applyAlignment="1">
      <alignment horizontal="left" vertical="top" wrapText="1"/>
    </xf>
    <xf numFmtId="49" fontId="25" fillId="0" borderId="10" xfId="0" applyNumberFormat="1" applyFont="1" applyFill="1" applyBorder="1" applyAlignment="1">
      <alignment horizontal="center" vertical="top"/>
    </xf>
    <xf numFmtId="0" fontId="27" fillId="16" borderId="10" xfId="0" applyFont="1" applyFill="1" applyBorder="1" applyAlignment="1">
      <alignment horizontal="left" vertical="top" wrapText="1"/>
    </xf>
    <xf numFmtId="49" fontId="21" fillId="6" borderId="10" xfId="0" applyNumberFormat="1" applyFont="1" applyFill="1" applyBorder="1" applyAlignment="1">
      <alignment horizontal="center" vertical="top"/>
    </xf>
    <xf numFmtId="0" fontId="27" fillId="0" borderId="11" xfId="0" applyFont="1" applyFill="1" applyBorder="1" applyAlignment="1">
      <alignment horizontal="left" vertical="top" wrapText="1"/>
    </xf>
    <xf numFmtId="0" fontId="27" fillId="0" borderId="10" xfId="0" applyFont="1" applyFill="1" applyBorder="1" applyAlignment="1">
      <alignment horizontal="left" vertical="top" wrapText="1"/>
    </xf>
    <xf numFmtId="49" fontId="27" fillId="21" borderId="10" xfId="0" applyNumberFormat="1" applyFont="1" applyFill="1" applyBorder="1" applyAlignment="1">
      <alignment horizontal="center" vertical="top"/>
    </xf>
    <xf numFmtId="0" fontId="34" fillId="22" borderId="10" xfId="0" applyFont="1" applyFill="1" applyBorder="1" applyAlignment="1">
      <alignment horizontal="left" vertical="top" wrapText="1"/>
    </xf>
    <xf numFmtId="0" fontId="29" fillId="16" borderId="10" xfId="0" applyFont="1" applyFill="1" applyBorder="1" applyAlignment="1">
      <alignment horizontal="center" vertical="top"/>
    </xf>
    <xf numFmtId="0" fontId="21" fillId="6" borderId="10" xfId="0" applyFont="1" applyFill="1" applyBorder="1" applyAlignment="1">
      <alignment horizontal="left" vertical="top" wrapText="1"/>
    </xf>
    <xf numFmtId="49" fontId="25" fillId="7" borderId="13" xfId="0" applyNumberFormat="1" applyFont="1" applyFill="1" applyBorder="1" applyAlignment="1">
      <alignment horizontal="center" vertical="top"/>
    </xf>
    <xf numFmtId="49" fontId="21" fillId="6" borderId="13" xfId="0" applyNumberFormat="1" applyFont="1" applyFill="1" applyBorder="1" applyAlignment="1">
      <alignment horizontal="center" vertical="top"/>
    </xf>
    <xf numFmtId="49" fontId="25" fillId="0" borderId="13" xfId="0" applyNumberFormat="1" applyFont="1" applyFill="1" applyBorder="1" applyAlignment="1">
      <alignment horizontal="center" vertical="top"/>
    </xf>
    <xf numFmtId="49" fontId="27" fillId="21" borderId="12" xfId="0" applyNumberFormat="1" applyFont="1" applyFill="1" applyBorder="1" applyAlignment="1">
      <alignment horizontal="center" vertical="top" wrapText="1"/>
    </xf>
    <xf numFmtId="49" fontId="27" fillId="21" borderId="13" xfId="0" applyNumberFormat="1" applyFont="1" applyFill="1" applyBorder="1" applyAlignment="1">
      <alignment horizontal="center" vertical="top" wrapText="1"/>
    </xf>
    <xf numFmtId="49" fontId="27" fillId="21" borderId="11" xfId="0" applyNumberFormat="1" applyFont="1" applyFill="1" applyBorder="1" applyAlignment="1">
      <alignment horizontal="center" vertical="top" wrapText="1"/>
    </xf>
    <xf numFmtId="0" fontId="27" fillId="28" borderId="12" xfId="0" applyFont="1" applyFill="1" applyBorder="1" applyAlignment="1">
      <alignment horizontal="left" vertical="top" wrapText="1"/>
    </xf>
    <xf numFmtId="0" fontId="27" fillId="28" borderId="11" xfId="0" applyFont="1" applyFill="1" applyBorder="1" applyAlignment="1">
      <alignment horizontal="left" vertical="top" wrapText="1"/>
    </xf>
    <xf numFmtId="0" fontId="27" fillId="0" borderId="17" xfId="0" applyFont="1" applyFill="1" applyBorder="1" applyAlignment="1">
      <alignment horizontal="left" vertical="top" wrapText="1"/>
    </xf>
    <xf numFmtId="0" fontId="27" fillId="0" borderId="21" xfId="0" applyFont="1" applyFill="1" applyBorder="1" applyAlignment="1">
      <alignment horizontal="left" vertical="top" wrapText="1"/>
    </xf>
    <xf numFmtId="49" fontId="25" fillId="0" borderId="15" xfId="0" applyNumberFormat="1" applyFont="1" applyFill="1" applyBorder="1" applyAlignment="1">
      <alignment horizontal="center" vertical="top"/>
    </xf>
    <xf numFmtId="0" fontId="27" fillId="0" borderId="10" xfId="0" applyFont="1" applyFill="1" applyBorder="1" applyAlignment="1">
      <alignment vertical="top" wrapText="1"/>
    </xf>
    <xf numFmtId="0" fontId="27" fillId="0" borderId="12" xfId="0" applyFont="1" applyFill="1" applyBorder="1" applyAlignment="1">
      <alignment vertical="top" wrapText="1"/>
    </xf>
    <xf numFmtId="49" fontId="27" fillId="0" borderId="11" xfId="0" applyNumberFormat="1" applyFont="1" applyFill="1" applyBorder="1" applyAlignment="1">
      <alignment horizontal="center" vertical="center"/>
    </xf>
    <xf numFmtId="49" fontId="27" fillId="0" borderId="10" xfId="0" applyNumberFormat="1" applyFont="1" applyFill="1" applyBorder="1" applyAlignment="1">
      <alignment horizontal="center" vertical="center"/>
    </xf>
    <xf numFmtId="49" fontId="27" fillId="0" borderId="12" xfId="0" applyNumberFormat="1" applyFont="1" applyFill="1" applyBorder="1" applyAlignment="1">
      <alignment horizontal="center" vertical="top" wrapText="1"/>
    </xf>
    <xf numFmtId="49" fontId="27" fillId="0" borderId="11" xfId="0" applyNumberFormat="1" applyFont="1" applyFill="1" applyBorder="1" applyAlignment="1">
      <alignment horizontal="center" vertical="top" wrapText="1"/>
    </xf>
    <xf numFmtId="49" fontId="27" fillId="21" borderId="16" xfId="0" applyNumberFormat="1" applyFont="1" applyFill="1" applyBorder="1" applyAlignment="1">
      <alignment horizontal="center" vertical="center"/>
    </xf>
    <xf numFmtId="49" fontId="25" fillId="6" borderId="10" xfId="0" applyNumberFormat="1" applyFont="1" applyFill="1" applyBorder="1" applyAlignment="1">
      <alignment horizontal="right" vertical="top"/>
    </xf>
    <xf numFmtId="0" fontId="27" fillId="25" borderId="15" xfId="0" applyFont="1" applyFill="1" applyBorder="1" applyAlignment="1">
      <alignment horizontal="center" vertical="top" wrapText="1"/>
    </xf>
    <xf numFmtId="0" fontId="27" fillId="25" borderId="25" xfId="0" applyFont="1" applyFill="1" applyBorder="1" applyAlignment="1">
      <alignment horizontal="center" vertical="top" wrapText="1"/>
    </xf>
    <xf numFmtId="0" fontId="27" fillId="25" borderId="14" xfId="0" applyFont="1" applyFill="1" applyBorder="1" applyAlignment="1">
      <alignment horizontal="center" vertical="top" wrapText="1"/>
    </xf>
    <xf numFmtId="0" fontId="27" fillId="0" borderId="12" xfId="0" applyFont="1" applyFill="1" applyBorder="1" applyAlignment="1">
      <alignment horizontal="left" vertical="top" wrapText="1"/>
    </xf>
    <xf numFmtId="0" fontId="27" fillId="25" borderId="21" xfId="0" applyFont="1" applyFill="1" applyBorder="1" applyAlignment="1">
      <alignment horizontal="center" vertical="top" wrapText="1"/>
    </xf>
    <xf numFmtId="0" fontId="27" fillId="25" borderId="28" xfId="0" applyFont="1" applyFill="1" applyBorder="1" applyAlignment="1">
      <alignment horizontal="center" vertical="top" wrapText="1"/>
    </xf>
    <xf numFmtId="0" fontId="27" fillId="25" borderId="29" xfId="0" applyFont="1" applyFill="1" applyBorder="1" applyAlignment="1">
      <alignment horizontal="center" vertical="top" wrapText="1"/>
    </xf>
    <xf numFmtId="49" fontId="27" fillId="0" borderId="16" xfId="0" applyNumberFormat="1" applyFont="1" applyFill="1" applyBorder="1" applyAlignment="1">
      <alignment horizontal="center" vertical="top" wrapText="1"/>
    </xf>
    <xf numFmtId="49" fontId="27" fillId="21" borderId="30" xfId="0" applyNumberFormat="1" applyFont="1" applyFill="1" applyBorder="1" applyAlignment="1">
      <alignment horizontal="center" vertical="top" wrapText="1"/>
    </xf>
    <xf numFmtId="49" fontId="27" fillId="0" borderId="10" xfId="0" applyNumberFormat="1" applyFont="1" applyFill="1" applyBorder="1" applyAlignment="1">
      <alignment horizontal="center" vertical="top" wrapText="1"/>
    </xf>
    <xf numFmtId="49" fontId="27" fillId="0" borderId="13" xfId="0" applyNumberFormat="1" applyFont="1" applyFill="1" applyBorder="1" applyAlignment="1">
      <alignment horizontal="center" vertical="top" wrapText="1"/>
    </xf>
    <xf numFmtId="49" fontId="27" fillId="21" borderId="10" xfId="0" applyNumberFormat="1" applyFont="1" applyFill="1" applyBorder="1" applyAlignment="1">
      <alignment horizontal="center" vertical="center"/>
    </xf>
    <xf numFmtId="49" fontId="27" fillId="21" borderId="12" xfId="0" applyNumberFormat="1" applyFont="1" applyFill="1" applyBorder="1" applyAlignment="1">
      <alignment horizontal="center" vertical="center"/>
    </xf>
    <xf numFmtId="0" fontId="27" fillId="25" borderId="22" xfId="0" applyFont="1" applyFill="1" applyBorder="1" applyAlignment="1">
      <alignment horizontal="center" vertical="center" wrapText="1"/>
    </xf>
    <xf numFmtId="0" fontId="27" fillId="25" borderId="23" xfId="0" applyFont="1" applyFill="1" applyBorder="1" applyAlignment="1">
      <alignment horizontal="center" vertical="center" wrapText="1"/>
    </xf>
    <xf numFmtId="0" fontId="27" fillId="25" borderId="24" xfId="0" applyFont="1" applyFill="1" applyBorder="1" applyAlignment="1">
      <alignment horizontal="center" vertical="center" wrapText="1"/>
    </xf>
    <xf numFmtId="49" fontId="21" fillId="7" borderId="10" xfId="0" applyNumberFormat="1" applyFont="1" applyFill="1" applyBorder="1" applyAlignment="1">
      <alignment horizontal="center" vertical="top"/>
    </xf>
    <xf numFmtId="49" fontId="21" fillId="0" borderId="10" xfId="0" applyNumberFormat="1" applyFont="1" applyBorder="1" applyAlignment="1">
      <alignment horizontal="center" vertical="top"/>
    </xf>
    <xf numFmtId="49" fontId="21" fillId="0" borderId="12" xfId="0" applyNumberFormat="1" applyFont="1" applyBorder="1" applyAlignment="1">
      <alignment horizontal="center" vertical="top"/>
    </xf>
    <xf numFmtId="0" fontId="20" fillId="0" borderId="10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left" vertical="top" wrapText="1"/>
    </xf>
    <xf numFmtId="49" fontId="20" fillId="0" borderId="10" xfId="0" applyNumberFormat="1" applyFont="1" applyBorder="1" applyAlignment="1">
      <alignment horizontal="center" vertical="center" wrapText="1"/>
    </xf>
    <xf numFmtId="49" fontId="20" fillId="0" borderId="12" xfId="0" applyNumberFormat="1" applyFont="1" applyBorder="1" applyAlignment="1">
      <alignment horizontal="center" vertical="center" wrapText="1"/>
    </xf>
    <xf numFmtId="49" fontId="21" fillId="6" borderId="16" xfId="0" applyNumberFormat="1" applyFont="1" applyFill="1" applyBorder="1" applyAlignment="1">
      <alignment horizontal="right" vertical="top"/>
    </xf>
    <xf numFmtId="0" fontId="34" fillId="0" borderId="10" xfId="0" applyFont="1" applyFill="1" applyBorder="1" applyAlignment="1">
      <alignment horizontal="center" vertical="center" textRotation="90"/>
    </xf>
    <xf numFmtId="0" fontId="27" fillId="0" borderId="10" xfId="0" applyFont="1" applyFill="1" applyBorder="1" applyAlignment="1">
      <alignment horizontal="center" vertical="center"/>
    </xf>
    <xf numFmtId="0" fontId="20" fillId="6" borderId="16" xfId="0" applyFont="1" applyFill="1" applyBorder="1" applyAlignment="1">
      <alignment vertical="top" wrapText="1"/>
    </xf>
    <xf numFmtId="0" fontId="21" fillId="6" borderId="16" xfId="0" applyFont="1" applyFill="1" applyBorder="1" applyAlignment="1">
      <alignment horizontal="left" vertical="top" wrapText="1"/>
    </xf>
    <xf numFmtId="0" fontId="35" fillId="19" borderId="36" xfId="0" applyFont="1" applyFill="1" applyBorder="1" applyAlignment="1">
      <alignment horizontal="center" vertical="top" wrapText="1"/>
    </xf>
    <xf numFmtId="0" fontId="35" fillId="19" borderId="34" xfId="0" applyFont="1" applyFill="1" applyBorder="1" applyAlignment="1">
      <alignment horizontal="center" vertical="top" wrapText="1"/>
    </xf>
    <xf numFmtId="0" fontId="35" fillId="19" borderId="35" xfId="0" applyFont="1" applyFill="1" applyBorder="1" applyAlignment="1">
      <alignment horizontal="center" vertical="top" wrapText="1"/>
    </xf>
    <xf numFmtId="0" fontId="27" fillId="0" borderId="10" xfId="0" applyFont="1" applyFill="1" applyBorder="1" applyAlignment="1">
      <alignment horizontal="center" vertical="top" textRotation="90" wrapText="1"/>
    </xf>
    <xf numFmtId="0" fontId="27" fillId="0" borderId="10" xfId="0" applyFont="1" applyFill="1" applyBorder="1" applyAlignment="1">
      <alignment horizontal="center" vertical="center" textRotation="90" wrapText="1"/>
    </xf>
    <xf numFmtId="0" fontId="27" fillId="0" borderId="10" xfId="0" applyFont="1" applyBorder="1" applyAlignment="1">
      <alignment vertical="top" wrapText="1"/>
    </xf>
    <xf numFmtId="0" fontId="27" fillId="0" borderId="12" xfId="0" applyFont="1" applyBorder="1" applyAlignment="1">
      <alignment vertical="top" wrapText="1"/>
    </xf>
    <xf numFmtId="0" fontId="20" fillId="0" borderId="16" xfId="0" applyFont="1" applyFill="1" applyBorder="1" applyAlignment="1">
      <alignment horizontal="center" vertical="center"/>
    </xf>
    <xf numFmtId="164" fontId="27" fillId="21" borderId="16" xfId="0" applyNumberFormat="1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top" wrapText="1"/>
    </xf>
    <xf numFmtId="49" fontId="27" fillId="16" borderId="10" xfId="0" applyNumberFormat="1" applyFont="1" applyFill="1" applyBorder="1" applyAlignment="1">
      <alignment horizontal="center" vertical="center"/>
    </xf>
    <xf numFmtId="0" fontId="27" fillId="26" borderId="12" xfId="0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7" fillId="0" borderId="28" xfId="0" applyFont="1" applyFill="1" applyBorder="1" applyAlignment="1">
      <alignment horizontal="right" vertical="top"/>
    </xf>
    <xf numFmtId="164" fontId="31" fillId="21" borderId="16" xfId="0" applyNumberFormat="1" applyFont="1" applyFill="1" applyBorder="1" applyAlignment="1">
      <alignment horizontal="center" vertical="center"/>
    </xf>
    <xf numFmtId="164" fontId="27" fillId="27" borderId="16" xfId="0" applyNumberFormat="1" applyFont="1" applyFill="1" applyBorder="1" applyAlignment="1">
      <alignment horizontal="center" vertical="center"/>
    </xf>
    <xf numFmtId="0" fontId="25" fillId="7" borderId="10" xfId="0" applyFont="1" applyFill="1" applyBorder="1" applyAlignment="1">
      <alignment horizontal="left" vertical="top"/>
    </xf>
    <xf numFmtId="0" fontId="25" fillId="17" borderId="10" xfId="0" applyFont="1" applyFill="1" applyBorder="1" applyAlignment="1">
      <alignment horizontal="left" vertical="top" wrapText="1"/>
    </xf>
    <xf numFmtId="0" fontId="27" fillId="0" borderId="15" xfId="0" applyFont="1" applyFill="1" applyBorder="1" applyAlignment="1">
      <alignment horizontal="center" vertical="center"/>
    </xf>
    <xf numFmtId="0" fontId="27" fillId="0" borderId="25" xfId="0" applyFont="1" applyFill="1" applyBorder="1" applyAlignment="1">
      <alignment horizontal="center" vertical="center"/>
    </xf>
    <xf numFmtId="0" fontId="27" fillId="0" borderId="14" xfId="0" applyFont="1" applyFill="1" applyBorder="1" applyAlignment="1">
      <alignment horizontal="center" vertical="center"/>
    </xf>
    <xf numFmtId="0" fontId="27" fillId="0" borderId="16" xfId="0" applyFont="1" applyFill="1" applyBorder="1" applyAlignment="1">
      <alignment horizontal="center" vertical="center"/>
    </xf>
    <xf numFmtId="164" fontId="27" fillId="0" borderId="16" xfId="0" applyNumberFormat="1" applyFont="1" applyFill="1" applyBorder="1" applyAlignment="1">
      <alignment horizontal="center" vertical="center"/>
    </xf>
    <xf numFmtId="164" fontId="27" fillId="0" borderId="27" xfId="0" applyNumberFormat="1" applyFont="1" applyFill="1" applyBorder="1" applyAlignment="1">
      <alignment horizontal="center" vertical="center"/>
    </xf>
    <xf numFmtId="164" fontId="27" fillId="0" borderId="29" xfId="0" applyNumberFormat="1" applyFont="1" applyFill="1" applyBorder="1" applyAlignment="1">
      <alignment horizontal="center" vertical="center"/>
    </xf>
    <xf numFmtId="164" fontId="27" fillId="27" borderId="12" xfId="0" applyNumberFormat="1" applyFont="1" applyFill="1" applyBorder="1" applyAlignment="1">
      <alignment horizontal="center" vertical="center"/>
    </xf>
    <xf numFmtId="164" fontId="27" fillId="27" borderId="11" xfId="0" applyNumberFormat="1" applyFont="1" applyFill="1" applyBorder="1" applyAlignment="1">
      <alignment horizontal="center" vertical="center"/>
    </xf>
    <xf numFmtId="164" fontId="20" fillId="0" borderId="30" xfId="0" applyNumberFormat="1" applyFont="1" applyBorder="1" applyAlignment="1">
      <alignment horizontal="center" vertical="center"/>
    </xf>
    <xf numFmtId="164" fontId="20" fillId="0" borderId="11" xfId="0" applyNumberFormat="1" applyFont="1" applyBorder="1" applyAlignment="1">
      <alignment horizontal="center" vertical="center"/>
    </xf>
    <xf numFmtId="164" fontId="27" fillId="16" borderId="12" xfId="0" applyNumberFormat="1" applyFont="1" applyFill="1" applyBorder="1" applyAlignment="1">
      <alignment horizontal="center" vertical="center"/>
    </xf>
    <xf numFmtId="164" fontId="27" fillId="16" borderId="11" xfId="0" applyNumberFormat="1" applyFont="1" applyFill="1" applyBorder="1" applyAlignment="1">
      <alignment horizontal="center" vertical="center"/>
    </xf>
    <xf numFmtId="14" fontId="19" fillId="0" borderId="0" xfId="0" applyNumberFormat="1" applyFont="1" applyAlignment="1">
      <alignment horizontal="right"/>
    </xf>
    <xf numFmtId="49" fontId="21" fillId="6" borderId="15" xfId="0" applyNumberFormat="1" applyFont="1" applyFill="1" applyBorder="1" applyAlignment="1">
      <alignment horizontal="center" vertical="top"/>
    </xf>
    <xf numFmtId="49" fontId="21" fillId="0" borderId="16" xfId="0" applyNumberFormat="1" applyFont="1" applyBorder="1" applyAlignment="1">
      <alignment horizontal="center" vertical="top"/>
    </xf>
    <xf numFmtId="0" fontId="20" fillId="0" borderId="16" xfId="0" applyFont="1" applyFill="1" applyBorder="1" applyAlignment="1">
      <alignment horizontal="left" vertical="top" wrapText="1"/>
    </xf>
    <xf numFmtId="49" fontId="20" fillId="0" borderId="16" xfId="0" applyNumberFormat="1" applyFont="1" applyBorder="1" applyAlignment="1">
      <alignment horizontal="center" vertical="center" wrapText="1"/>
    </xf>
    <xf numFmtId="0" fontId="35" fillId="19" borderId="16" xfId="0" applyFont="1" applyFill="1" applyBorder="1" applyAlignment="1">
      <alignment horizontal="center" vertical="top" wrapText="1"/>
    </xf>
    <xf numFmtId="0" fontId="27" fillId="0" borderId="17" xfId="0" applyFont="1" applyFill="1" applyBorder="1" applyAlignment="1">
      <alignment horizontal="center" vertical="center" textRotation="90" wrapText="1"/>
    </xf>
    <xf numFmtId="0" fontId="27" fillId="0" borderId="20" xfId="0" applyFont="1" applyFill="1" applyBorder="1" applyAlignment="1">
      <alignment horizontal="center" vertical="center" textRotation="90" wrapText="1"/>
    </xf>
    <xf numFmtId="0" fontId="27" fillId="0" borderId="21" xfId="0" applyFont="1" applyFill="1" applyBorder="1" applyAlignment="1">
      <alignment horizontal="center" vertical="center" textRotation="90" wrapText="1"/>
    </xf>
    <xf numFmtId="49" fontId="27" fillId="16" borderId="12" xfId="0" applyNumberFormat="1" applyFont="1" applyFill="1" applyBorder="1" applyAlignment="1">
      <alignment horizontal="center" vertical="center"/>
    </xf>
    <xf numFmtId="49" fontId="25" fillId="11" borderId="10" xfId="0" applyNumberFormat="1" applyFont="1" applyFill="1" applyBorder="1" applyAlignment="1">
      <alignment horizontal="left" vertical="top" wrapText="1"/>
    </xf>
    <xf numFmtId="0" fontId="27" fillId="24" borderId="16" xfId="0" applyFont="1" applyFill="1" applyBorder="1" applyAlignment="1">
      <alignment horizontal="center" vertical="top" wrapText="1"/>
    </xf>
    <xf numFmtId="14" fontId="19" fillId="0" borderId="0" xfId="0" applyNumberFormat="1" applyFont="1" applyAlignment="1">
      <alignment horizontal="left" vertical="center"/>
    </xf>
    <xf numFmtId="0" fontId="20" fillId="0" borderId="16" xfId="0" applyFont="1" applyFill="1" applyBorder="1" applyAlignment="1">
      <alignment horizontal="center" vertical="center" wrapText="1"/>
    </xf>
    <xf numFmtId="164" fontId="20" fillId="21" borderId="16" xfId="0" applyNumberFormat="1" applyFont="1" applyFill="1" applyBorder="1" applyAlignment="1">
      <alignment horizontal="center" vertical="center" wrapText="1"/>
    </xf>
    <xf numFmtId="164" fontId="20" fillId="29" borderId="16" xfId="0" applyNumberFormat="1" applyFont="1" applyFill="1" applyBorder="1" applyAlignment="1">
      <alignment horizontal="center" vertical="center" wrapText="1"/>
    </xf>
    <xf numFmtId="164" fontId="37" fillId="21" borderId="16" xfId="0" applyNumberFormat="1" applyFont="1" applyFill="1" applyBorder="1" applyAlignment="1">
      <alignment horizontal="center" vertical="center"/>
    </xf>
    <xf numFmtId="0" fontId="21" fillId="0" borderId="10" xfId="25" applyFont="1" applyBorder="1" applyAlignment="1">
      <alignment horizontal="center" vertical="center"/>
    </xf>
    <xf numFmtId="0" fontId="20" fillId="0" borderId="10" xfId="25" applyFont="1" applyBorder="1" applyAlignment="1">
      <alignment horizontal="center" vertical="top" wrapText="1"/>
    </xf>
    <xf numFmtId="0" fontId="20" fillId="0" borderId="10" xfId="25" applyFont="1" applyBorder="1" applyAlignment="1">
      <alignment horizontal="center" vertical="center" wrapText="1"/>
    </xf>
    <xf numFmtId="0" fontId="19" fillId="0" borderId="0" xfId="25" applyFont="1" applyFill="1" applyBorder="1" applyAlignment="1">
      <alignment horizontal="left" vertical="top" wrapText="1"/>
    </xf>
  </cellXfs>
  <cellStyles count="43">
    <cellStyle name="1 antraštė" xfId="1" builtinId="16" customBuiltin="1"/>
    <cellStyle name="2 antraštė" xfId="2" builtinId="17" customBuiltin="1"/>
    <cellStyle name="20% – paryškinimas 1" xfId="3" builtinId="30" customBuiltin="1"/>
    <cellStyle name="20% – paryškinimas 2" xfId="4" builtinId="34" customBuiltin="1"/>
    <cellStyle name="20% – paryškinimas 3" xfId="5" builtinId="38" customBuiltin="1"/>
    <cellStyle name="20% – paryškinimas 4" xfId="6" builtinId="42" customBuiltin="1"/>
    <cellStyle name="20% – paryškinimas 5" xfId="7" builtinId="46" customBuiltin="1"/>
    <cellStyle name="20% – paryškinimas 6" xfId="8" builtinId="50" customBuiltin="1"/>
    <cellStyle name="3 antraštė" xfId="9" builtinId="18" customBuiltin="1"/>
    <cellStyle name="4 antraštė" xfId="10" builtinId="19" customBuiltin="1"/>
    <cellStyle name="40% – paryškinimas 1" xfId="11" builtinId="31" customBuiltin="1"/>
    <cellStyle name="40% – paryškinimas 2" xfId="12" builtinId="35" customBuiltin="1"/>
    <cellStyle name="40% – paryškinimas 3" xfId="13" builtinId="39" customBuiltin="1"/>
    <cellStyle name="40% – paryškinimas 4" xfId="14" builtinId="43" customBuiltin="1"/>
    <cellStyle name="40% – paryškinimas 5" xfId="15" builtinId="47" customBuiltin="1"/>
    <cellStyle name="40% – paryškinimas 6" xfId="16" builtinId="51" customBuiltin="1"/>
    <cellStyle name="60% – paryškinimas 1" xfId="17" builtinId="32" customBuiltin="1"/>
    <cellStyle name="60% – paryškinimas 2" xfId="18" builtinId="36" customBuiltin="1"/>
    <cellStyle name="60% – paryškinimas 3" xfId="19" builtinId="40" customBuiltin="1"/>
    <cellStyle name="60% – paryškinimas 4" xfId="20" builtinId="44" customBuiltin="1"/>
    <cellStyle name="60% – paryškinimas 5" xfId="21" builtinId="48" customBuiltin="1"/>
    <cellStyle name="60% – paryškinimas 6" xfId="22" builtinId="52" customBuiltin="1"/>
    <cellStyle name="Aiškinamasis tekstas" xfId="23" builtinId="53" customBuiltin="1"/>
    <cellStyle name="Blogas" xfId="24" builtinId="27" customBuiltin="1"/>
    <cellStyle name="Excel Built-in Normal" xfId="25"/>
    <cellStyle name="Geras" xfId="26" builtinId="26" customBuiltin="1"/>
    <cellStyle name="Įprastas" xfId="0" builtinId="0"/>
    <cellStyle name="Įspėjimo tekstas" xfId="27" builtinId="11" customBuiltin="1"/>
    <cellStyle name="Išvestis" xfId="28" builtinId="21" customBuiltin="1"/>
    <cellStyle name="Įvestis" xfId="29" builtinId="20" customBuiltin="1"/>
    <cellStyle name="Neutralus" xfId="30" builtinId="28" customBuiltin="1"/>
    <cellStyle name="Paryškinimas 1" xfId="31" builtinId="29" customBuiltin="1"/>
    <cellStyle name="Paryškinimas 2" xfId="32" builtinId="33" customBuiltin="1"/>
    <cellStyle name="Paryškinimas 3" xfId="33" builtinId="37" customBuiltin="1"/>
    <cellStyle name="Paryškinimas 4" xfId="34" builtinId="41" customBuiltin="1"/>
    <cellStyle name="Paryškinimas 5" xfId="35" builtinId="45" customBuiltin="1"/>
    <cellStyle name="Paryškinimas 6" xfId="36" builtinId="49" customBuiltin="1"/>
    <cellStyle name="Pastaba" xfId="37" builtinId="10" customBuiltin="1"/>
    <cellStyle name="Pavadinimas" xfId="38" builtinId="15" customBuiltin="1"/>
    <cellStyle name="Skaičiavimas" xfId="39" builtinId="22" customBuiltin="1"/>
    <cellStyle name="Suma" xfId="40" builtinId="25" customBuiltin="1"/>
    <cellStyle name="Susietas langelis" xfId="41" builtinId="24" customBuiltin="1"/>
    <cellStyle name="Tikrinimo langelis" xfId="42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0AC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J96"/>
  <sheetViews>
    <sheetView tabSelected="1" zoomScale="106" zoomScaleNormal="106" workbookViewId="0">
      <selection activeCell="R12" sqref="R12"/>
    </sheetView>
  </sheetViews>
  <sheetFormatPr defaultRowHeight="14.25" x14ac:dyDescent="0.2"/>
  <cols>
    <col min="1" max="2" width="4.7109375" customWidth="1"/>
    <col min="3" max="3" width="5" customWidth="1"/>
    <col min="4" max="4" width="31" customWidth="1"/>
    <col min="5" max="5" width="4.85546875" customWidth="1"/>
    <col min="6" max="6" width="7.42578125" style="94" customWidth="1"/>
    <col min="7" max="7" width="8.85546875" style="74" customWidth="1"/>
    <col min="8" max="8" width="10" style="74" customWidth="1"/>
    <col min="9" max="9" width="9.5703125" style="74" customWidth="1"/>
    <col min="10" max="10" width="8.7109375" style="74" customWidth="1"/>
    <col min="11" max="11" width="9.28515625" style="74" customWidth="1"/>
    <col min="12" max="12" width="15.7109375" style="140" customWidth="1"/>
    <col min="13" max="13" width="6.42578125" customWidth="1"/>
    <col min="14" max="15" width="7.28515625" customWidth="1"/>
  </cols>
  <sheetData>
    <row r="1" spans="1:244" ht="15.75" x14ac:dyDescent="0.2">
      <c r="A1" s="154"/>
      <c r="B1" s="154"/>
      <c r="C1" s="154"/>
      <c r="D1" s="154"/>
      <c r="E1" s="155"/>
      <c r="F1" s="155"/>
      <c r="G1" s="154"/>
      <c r="H1" s="154"/>
      <c r="I1" s="154"/>
      <c r="J1" s="154"/>
      <c r="K1" s="154"/>
      <c r="L1" s="329" t="s">
        <v>133</v>
      </c>
      <c r="M1" s="329"/>
      <c r="N1" s="329"/>
      <c r="O1" s="329"/>
      <c r="P1" s="156"/>
      <c r="Q1" s="156"/>
      <c r="R1" s="34"/>
      <c r="S1" s="34"/>
      <c r="T1" s="34"/>
      <c r="U1" s="34"/>
    </row>
    <row r="2" spans="1:244" ht="15.75" x14ac:dyDescent="0.2">
      <c r="A2" s="154"/>
      <c r="B2" s="154"/>
      <c r="C2" s="154"/>
      <c r="D2" s="154"/>
      <c r="E2" s="155"/>
      <c r="F2" s="155"/>
      <c r="G2" s="154"/>
      <c r="H2" s="154"/>
      <c r="I2" s="154"/>
      <c r="J2" s="154"/>
      <c r="K2" s="154"/>
      <c r="L2" s="329" t="s">
        <v>134</v>
      </c>
      <c r="M2" s="329"/>
      <c r="N2" s="329"/>
      <c r="O2" s="329"/>
      <c r="P2" s="156"/>
      <c r="Q2" s="156"/>
      <c r="R2" s="34"/>
      <c r="S2" s="34"/>
      <c r="T2" s="34"/>
      <c r="U2" s="34"/>
    </row>
    <row r="3" spans="1:244" ht="15.75" x14ac:dyDescent="0.2">
      <c r="A3" s="154"/>
      <c r="B3" s="154"/>
      <c r="C3" s="154"/>
      <c r="D3" s="154"/>
      <c r="E3" s="155"/>
      <c r="F3" s="155"/>
      <c r="G3" s="154"/>
      <c r="H3" s="154"/>
      <c r="I3" s="154"/>
      <c r="J3" s="154"/>
      <c r="K3" s="154"/>
      <c r="L3" s="329" t="s">
        <v>135</v>
      </c>
      <c r="M3" s="329"/>
      <c r="N3" s="329"/>
      <c r="O3" s="329"/>
      <c r="P3" s="156"/>
      <c r="Q3" s="156"/>
      <c r="R3" s="34"/>
      <c r="S3" s="34"/>
      <c r="T3" s="34"/>
      <c r="U3" s="34"/>
    </row>
    <row r="4" spans="1:244" ht="15.75" x14ac:dyDescent="0.2">
      <c r="A4" s="154"/>
      <c r="B4" s="154"/>
      <c r="C4" s="154"/>
      <c r="D4" s="154"/>
      <c r="E4" s="155"/>
      <c r="F4" s="155"/>
      <c r="G4" s="154"/>
      <c r="H4" s="154"/>
      <c r="I4" s="154"/>
      <c r="J4" s="154"/>
      <c r="K4" s="154"/>
      <c r="L4" s="329" t="s">
        <v>136</v>
      </c>
      <c r="M4" s="329"/>
      <c r="N4" s="329"/>
      <c r="O4" s="329"/>
      <c r="P4" s="156"/>
      <c r="Q4" s="156"/>
      <c r="R4" s="34"/>
      <c r="S4" s="34"/>
      <c r="T4" s="34"/>
      <c r="U4" s="34"/>
    </row>
    <row r="5" spans="1:244" ht="15.75" x14ac:dyDescent="0.2">
      <c r="A5" s="154"/>
      <c r="B5" s="154"/>
      <c r="C5" s="154"/>
      <c r="D5" s="154"/>
      <c r="E5" s="155"/>
      <c r="F5" s="155"/>
      <c r="G5" s="154"/>
      <c r="H5" s="154"/>
      <c r="I5" s="154"/>
      <c r="J5" s="154"/>
      <c r="K5" s="154"/>
      <c r="L5" s="329" t="s">
        <v>137</v>
      </c>
      <c r="M5" s="329"/>
      <c r="N5" s="329"/>
      <c r="O5" s="329"/>
      <c r="P5" s="156"/>
      <c r="Q5" s="156"/>
      <c r="R5" s="34"/>
      <c r="S5" s="34"/>
      <c r="T5" s="34"/>
      <c r="U5" s="34"/>
    </row>
    <row r="6" spans="1:244" ht="12.75" x14ac:dyDescent="0.2">
      <c r="L6" s="317"/>
      <c r="M6" s="317"/>
      <c r="N6" s="317"/>
      <c r="O6" s="317"/>
    </row>
    <row r="7" spans="1:244" s="1" customFormat="1" ht="16.5" x14ac:dyDescent="0.2">
      <c r="A7" s="298" t="s">
        <v>79</v>
      </c>
      <c r="B7" s="298"/>
      <c r="C7" s="298"/>
      <c r="D7" s="298"/>
      <c r="E7" s="298"/>
      <c r="F7" s="298"/>
      <c r="G7" s="298"/>
      <c r="H7" s="298"/>
      <c r="I7" s="298"/>
      <c r="J7" s="298"/>
      <c r="K7" s="298"/>
      <c r="L7" s="298"/>
      <c r="M7" s="298"/>
      <c r="N7" s="298"/>
      <c r="O7" s="298"/>
      <c r="P7" s="12"/>
      <c r="Q7" s="12"/>
      <c r="R7" s="12"/>
      <c r="S7" s="13"/>
      <c r="T7" s="13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</row>
    <row r="8" spans="1:244" ht="15.75" x14ac:dyDescent="0.2">
      <c r="A8" s="298" t="s">
        <v>0</v>
      </c>
      <c r="B8" s="298"/>
      <c r="C8" s="298"/>
      <c r="D8" s="298"/>
      <c r="E8" s="298"/>
      <c r="F8" s="298"/>
      <c r="G8" s="298"/>
      <c r="H8" s="298"/>
      <c r="I8" s="298"/>
      <c r="J8" s="298"/>
      <c r="K8" s="298"/>
      <c r="L8" s="298"/>
      <c r="M8" s="298"/>
      <c r="N8" s="298"/>
      <c r="O8" s="298"/>
      <c r="P8" s="14"/>
      <c r="Q8" s="14"/>
      <c r="R8" s="14"/>
      <c r="S8" s="14"/>
      <c r="T8" s="14"/>
    </row>
    <row r="9" spans="1:244" ht="15.75" x14ac:dyDescent="0.2">
      <c r="A9" s="13"/>
      <c r="B9" s="13"/>
      <c r="C9" s="13"/>
      <c r="D9" s="13"/>
      <c r="E9" s="13"/>
      <c r="F9" s="75"/>
      <c r="G9" s="75"/>
      <c r="H9" s="75"/>
      <c r="I9" s="75"/>
      <c r="J9" s="75"/>
      <c r="K9" s="75"/>
      <c r="L9" s="125"/>
      <c r="M9" s="299" t="s">
        <v>113</v>
      </c>
      <c r="N9" s="299"/>
      <c r="O9" s="299"/>
      <c r="P9" s="14"/>
      <c r="Q9" s="14"/>
      <c r="R9" s="14"/>
      <c r="S9" s="14"/>
      <c r="T9" s="14"/>
    </row>
    <row r="10" spans="1:244" ht="15.75" x14ac:dyDescent="0.2">
      <c r="A10" s="289" t="s">
        <v>1</v>
      </c>
      <c r="B10" s="289" t="s">
        <v>2</v>
      </c>
      <c r="C10" s="289" t="s">
        <v>3</v>
      </c>
      <c r="D10" s="295" t="s">
        <v>4</v>
      </c>
      <c r="E10" s="290" t="s">
        <v>5</v>
      </c>
      <c r="F10" s="290" t="s">
        <v>6</v>
      </c>
      <c r="G10" s="323" t="s">
        <v>67</v>
      </c>
      <c r="H10" s="323" t="s">
        <v>68</v>
      </c>
      <c r="I10" s="323" t="s">
        <v>69</v>
      </c>
      <c r="J10" s="290" t="s">
        <v>70</v>
      </c>
      <c r="K10" s="290" t="s">
        <v>71</v>
      </c>
      <c r="L10" s="304" t="s">
        <v>7</v>
      </c>
      <c r="M10" s="305"/>
      <c r="N10" s="305"/>
      <c r="O10" s="306"/>
      <c r="P10" s="14"/>
      <c r="Q10" s="14"/>
      <c r="R10" s="14"/>
      <c r="S10" s="14"/>
      <c r="T10" s="14"/>
    </row>
    <row r="11" spans="1:244" ht="14.1" customHeight="1" x14ac:dyDescent="0.2">
      <c r="A11" s="289"/>
      <c r="B11" s="289"/>
      <c r="C11" s="289"/>
      <c r="D11" s="295"/>
      <c r="E11" s="290"/>
      <c r="F11" s="290"/>
      <c r="G11" s="324"/>
      <c r="H11" s="324"/>
      <c r="I11" s="324"/>
      <c r="J11" s="290"/>
      <c r="K11" s="290"/>
      <c r="L11" s="282" t="s">
        <v>9</v>
      </c>
      <c r="M11" s="283" t="s">
        <v>10</v>
      </c>
      <c r="N11" s="283"/>
      <c r="O11" s="283"/>
      <c r="P11" s="14"/>
      <c r="Q11" s="14"/>
      <c r="R11" s="14"/>
      <c r="S11" s="14"/>
      <c r="T11" s="14"/>
    </row>
    <row r="12" spans="1:244" ht="128.25" customHeight="1" x14ac:dyDescent="0.2">
      <c r="A12" s="289"/>
      <c r="B12" s="289"/>
      <c r="C12" s="289"/>
      <c r="D12" s="295"/>
      <c r="E12" s="290"/>
      <c r="F12" s="290"/>
      <c r="G12" s="325"/>
      <c r="H12" s="325"/>
      <c r="I12" s="325"/>
      <c r="J12" s="290"/>
      <c r="K12" s="290"/>
      <c r="L12" s="282"/>
      <c r="M12" s="15">
        <v>2017</v>
      </c>
      <c r="N12" s="15">
        <v>2018</v>
      </c>
      <c r="O12" s="15">
        <v>2019</v>
      </c>
      <c r="P12" s="14"/>
      <c r="Q12" s="14"/>
      <c r="R12" s="14"/>
      <c r="S12" s="14"/>
      <c r="T12" s="14"/>
    </row>
    <row r="13" spans="1:244" ht="14.1" customHeight="1" x14ac:dyDescent="0.2">
      <c r="A13" s="327" t="s">
        <v>112</v>
      </c>
      <c r="B13" s="327"/>
      <c r="C13" s="327"/>
      <c r="D13" s="327"/>
      <c r="E13" s="327"/>
      <c r="F13" s="327"/>
      <c r="G13" s="327"/>
      <c r="H13" s="327"/>
      <c r="I13" s="327"/>
      <c r="J13" s="327"/>
      <c r="K13" s="327"/>
      <c r="L13" s="327"/>
      <c r="M13" s="327"/>
      <c r="N13" s="327"/>
      <c r="O13" s="327"/>
      <c r="P13" s="14"/>
      <c r="Q13" s="14"/>
      <c r="R13" s="14"/>
      <c r="S13" s="14"/>
      <c r="T13" s="14"/>
    </row>
    <row r="14" spans="1:244" ht="14.1" customHeight="1" x14ac:dyDescent="0.2">
      <c r="A14" s="303" t="s">
        <v>66</v>
      </c>
      <c r="B14" s="303"/>
      <c r="C14" s="303"/>
      <c r="D14" s="303"/>
      <c r="E14" s="303"/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14"/>
      <c r="Q14" s="14"/>
      <c r="R14" s="14"/>
      <c r="S14" s="14"/>
      <c r="T14" s="14"/>
    </row>
    <row r="15" spans="1:244" ht="15.75" x14ac:dyDescent="0.2">
      <c r="A15" s="16" t="s">
        <v>11</v>
      </c>
      <c r="B15" s="302" t="s">
        <v>12</v>
      </c>
      <c r="C15" s="302"/>
      <c r="D15" s="302"/>
      <c r="E15" s="302"/>
      <c r="F15" s="302"/>
      <c r="G15" s="302"/>
      <c r="H15" s="302"/>
      <c r="I15" s="302"/>
      <c r="J15" s="302"/>
      <c r="K15" s="302"/>
      <c r="L15" s="302"/>
      <c r="M15" s="302"/>
      <c r="N15" s="302"/>
      <c r="O15" s="302"/>
      <c r="P15" s="14"/>
      <c r="Q15" s="14"/>
      <c r="R15" s="14"/>
      <c r="S15" s="14"/>
      <c r="T15" s="14"/>
    </row>
    <row r="16" spans="1:244" ht="16.5" customHeight="1" x14ac:dyDescent="0.2">
      <c r="A16" s="17" t="s">
        <v>11</v>
      </c>
      <c r="B16" s="18" t="s">
        <v>11</v>
      </c>
      <c r="C16" s="238" t="s">
        <v>13</v>
      </c>
      <c r="D16" s="238"/>
      <c r="E16" s="238"/>
      <c r="F16" s="238"/>
      <c r="G16" s="238"/>
      <c r="H16" s="238"/>
      <c r="I16" s="238"/>
      <c r="J16" s="238"/>
      <c r="K16" s="238"/>
      <c r="L16" s="238"/>
      <c r="M16" s="238"/>
      <c r="N16" s="238"/>
      <c r="O16" s="238"/>
      <c r="P16" s="14"/>
      <c r="Q16" s="14"/>
      <c r="R16" s="14"/>
      <c r="S16" s="14"/>
      <c r="T16" s="14"/>
    </row>
    <row r="17" spans="1:27" ht="77.25" customHeight="1" x14ac:dyDescent="0.2">
      <c r="A17" s="196" t="s">
        <v>11</v>
      </c>
      <c r="B17" s="232" t="s">
        <v>11</v>
      </c>
      <c r="C17" s="230" t="s">
        <v>11</v>
      </c>
      <c r="D17" s="234" t="s">
        <v>107</v>
      </c>
      <c r="E17" s="296" t="s">
        <v>18</v>
      </c>
      <c r="F17" s="72" t="s">
        <v>14</v>
      </c>
      <c r="G17" s="19">
        <v>50.9</v>
      </c>
      <c r="H17" s="19">
        <v>55</v>
      </c>
      <c r="I17" s="91">
        <v>55</v>
      </c>
      <c r="J17" s="20">
        <v>55</v>
      </c>
      <c r="K17" s="20">
        <v>55</v>
      </c>
      <c r="L17" s="126" t="s">
        <v>15</v>
      </c>
      <c r="M17" s="21">
        <v>50</v>
      </c>
      <c r="N17" s="21">
        <v>50</v>
      </c>
      <c r="O17" s="21">
        <v>50</v>
      </c>
      <c r="P17" s="14"/>
      <c r="Q17" s="14"/>
      <c r="R17" s="14"/>
      <c r="S17" s="14"/>
      <c r="T17" s="14"/>
    </row>
    <row r="18" spans="1:27" ht="15.75" x14ac:dyDescent="0.2">
      <c r="A18" s="196"/>
      <c r="B18" s="232"/>
      <c r="C18" s="230"/>
      <c r="D18" s="234"/>
      <c r="E18" s="296"/>
      <c r="F18" s="95" t="s">
        <v>8</v>
      </c>
      <c r="G18" s="76">
        <f>SUM(G17)</f>
        <v>50.9</v>
      </c>
      <c r="H18" s="76">
        <f>SUM(H17)</f>
        <v>55</v>
      </c>
      <c r="I18" s="76">
        <f>SUM(I17)</f>
        <v>55</v>
      </c>
      <c r="J18" s="76">
        <f>SUM(J17)</f>
        <v>55</v>
      </c>
      <c r="K18" s="76">
        <f>SUM(K17)</f>
        <v>55</v>
      </c>
      <c r="L18" s="297"/>
      <c r="M18" s="297"/>
      <c r="N18" s="297"/>
      <c r="O18" s="297"/>
      <c r="P18" s="14"/>
      <c r="Q18" s="14"/>
      <c r="R18" s="14"/>
      <c r="S18" s="14"/>
      <c r="T18" s="14"/>
    </row>
    <row r="19" spans="1:27" ht="42.75" customHeight="1" x14ac:dyDescent="0.2">
      <c r="A19" s="196" t="s">
        <v>11</v>
      </c>
      <c r="B19" s="232" t="s">
        <v>11</v>
      </c>
      <c r="C19" s="230" t="s">
        <v>18</v>
      </c>
      <c r="D19" s="291" t="s">
        <v>115</v>
      </c>
      <c r="E19" s="296" t="s">
        <v>18</v>
      </c>
      <c r="F19" s="72" t="s">
        <v>14</v>
      </c>
      <c r="G19" s="19">
        <v>10</v>
      </c>
      <c r="H19" s="22">
        <v>12</v>
      </c>
      <c r="I19" s="73">
        <v>10</v>
      </c>
      <c r="J19" s="23">
        <v>10</v>
      </c>
      <c r="K19" s="24">
        <v>10</v>
      </c>
      <c r="L19" s="127" t="s">
        <v>19</v>
      </c>
      <c r="M19" s="25">
        <v>100</v>
      </c>
      <c r="N19" s="25">
        <v>100</v>
      </c>
      <c r="O19" s="25">
        <v>100</v>
      </c>
      <c r="P19" s="14"/>
      <c r="Q19" s="14"/>
      <c r="R19" s="14"/>
      <c r="S19" s="14"/>
      <c r="T19" s="14"/>
    </row>
    <row r="20" spans="1:27" ht="22.5" customHeight="1" x14ac:dyDescent="0.2">
      <c r="A20" s="208"/>
      <c r="B20" s="199"/>
      <c r="C20" s="201"/>
      <c r="D20" s="292"/>
      <c r="E20" s="326"/>
      <c r="F20" s="96" t="s">
        <v>8</v>
      </c>
      <c r="G20" s="77">
        <f>SUM(G19)</f>
        <v>10</v>
      </c>
      <c r="H20" s="77">
        <f>SUM(H19)</f>
        <v>12</v>
      </c>
      <c r="I20" s="77">
        <f>SUM(I19)</f>
        <v>10</v>
      </c>
      <c r="J20" s="77">
        <f>SUM(J19)</f>
        <v>10</v>
      </c>
      <c r="K20" s="78">
        <f>SUM(K19)</f>
        <v>10</v>
      </c>
      <c r="L20" s="328"/>
      <c r="M20" s="328"/>
      <c r="N20" s="328"/>
      <c r="O20" s="328"/>
      <c r="P20" s="14"/>
      <c r="Q20" s="14"/>
      <c r="R20" s="14"/>
      <c r="S20" s="14"/>
      <c r="T20" s="14"/>
    </row>
    <row r="21" spans="1:27" s="10" customFormat="1" ht="31.5" customHeight="1" x14ac:dyDescent="0.25">
      <c r="A21" s="274" t="s">
        <v>11</v>
      </c>
      <c r="B21" s="232" t="s">
        <v>11</v>
      </c>
      <c r="C21" s="275" t="s">
        <v>48</v>
      </c>
      <c r="D21" s="277" t="s">
        <v>110</v>
      </c>
      <c r="E21" s="279" t="s">
        <v>18</v>
      </c>
      <c r="F21" s="97" t="s">
        <v>14</v>
      </c>
      <c r="G21" s="79"/>
      <c r="H21" s="19">
        <v>10</v>
      </c>
      <c r="I21" s="73">
        <v>10</v>
      </c>
      <c r="J21" s="19">
        <v>12</v>
      </c>
      <c r="K21" s="80">
        <v>12</v>
      </c>
      <c r="L21" s="128" t="s">
        <v>111</v>
      </c>
      <c r="M21" s="26">
        <v>20</v>
      </c>
      <c r="N21" s="26">
        <v>20</v>
      </c>
      <c r="O21" s="26">
        <v>20</v>
      </c>
      <c r="P21" s="27"/>
      <c r="Q21" s="28"/>
      <c r="R21" s="29"/>
      <c r="S21" s="30"/>
      <c r="T21" s="30"/>
      <c r="U21" s="9"/>
      <c r="V21" s="9"/>
      <c r="W21" s="9"/>
      <c r="X21" s="9"/>
      <c r="Y21" s="9"/>
      <c r="Z21" s="9"/>
      <c r="AA21" s="9"/>
    </row>
    <row r="22" spans="1:27" s="10" customFormat="1" ht="20.25" customHeight="1" x14ac:dyDescent="0.25">
      <c r="A22" s="274"/>
      <c r="B22" s="232"/>
      <c r="C22" s="276"/>
      <c r="D22" s="278"/>
      <c r="E22" s="280"/>
      <c r="F22" s="159" t="s">
        <v>8</v>
      </c>
      <c r="G22" s="144">
        <f>SUM(G21)</f>
        <v>0</v>
      </c>
      <c r="H22" s="144">
        <f>SUM(H21)</f>
        <v>10</v>
      </c>
      <c r="I22" s="144">
        <f>SUM(I21)</f>
        <v>10</v>
      </c>
      <c r="J22" s="144">
        <f>SUM(J21)</f>
        <v>12</v>
      </c>
      <c r="K22" s="144">
        <f>SUM(K21)</f>
        <v>12</v>
      </c>
      <c r="L22" s="286"/>
      <c r="M22" s="287"/>
      <c r="N22" s="287"/>
      <c r="O22" s="288"/>
      <c r="P22" s="27"/>
      <c r="Q22" s="31"/>
      <c r="R22" s="29"/>
      <c r="S22" s="30"/>
      <c r="T22" s="30"/>
      <c r="U22" s="9"/>
      <c r="V22" s="9"/>
      <c r="W22" s="9"/>
      <c r="X22" s="9"/>
      <c r="Y22" s="9"/>
      <c r="Z22" s="9"/>
      <c r="AA22" s="9"/>
    </row>
    <row r="23" spans="1:27" s="10" customFormat="1" ht="31.5" customHeight="1" x14ac:dyDescent="0.25">
      <c r="A23" s="274" t="s">
        <v>11</v>
      </c>
      <c r="B23" s="318" t="s">
        <v>11</v>
      </c>
      <c r="C23" s="319" t="s">
        <v>92</v>
      </c>
      <c r="D23" s="320" t="s">
        <v>123</v>
      </c>
      <c r="E23" s="321" t="s">
        <v>18</v>
      </c>
      <c r="F23" s="293" t="s">
        <v>14</v>
      </c>
      <c r="G23" s="294"/>
      <c r="H23" s="294">
        <v>22.1</v>
      </c>
      <c r="I23" s="301">
        <v>22.1</v>
      </c>
      <c r="J23" s="300"/>
      <c r="K23" s="300"/>
      <c r="L23" s="128" t="s">
        <v>129</v>
      </c>
      <c r="M23" s="26">
        <v>10</v>
      </c>
      <c r="N23" s="26">
        <v>1</v>
      </c>
      <c r="O23" s="26"/>
      <c r="P23" s="27"/>
      <c r="Q23" s="28"/>
      <c r="R23" s="29"/>
      <c r="S23" s="30"/>
      <c r="T23" s="30"/>
      <c r="U23" s="9"/>
      <c r="V23" s="9"/>
      <c r="W23" s="9"/>
      <c r="X23" s="9"/>
      <c r="Y23" s="9"/>
      <c r="Z23" s="9"/>
      <c r="AA23" s="9"/>
    </row>
    <row r="24" spans="1:27" s="10" customFormat="1" ht="31.5" customHeight="1" x14ac:dyDescent="0.25">
      <c r="A24" s="274"/>
      <c r="B24" s="318"/>
      <c r="C24" s="319"/>
      <c r="D24" s="320"/>
      <c r="E24" s="321"/>
      <c r="F24" s="293"/>
      <c r="G24" s="294"/>
      <c r="H24" s="294"/>
      <c r="I24" s="301"/>
      <c r="J24" s="300"/>
      <c r="K24" s="300"/>
      <c r="L24" s="128" t="s">
        <v>130</v>
      </c>
      <c r="M24" s="26">
        <v>10</v>
      </c>
      <c r="N24" s="26"/>
      <c r="O24" s="26"/>
      <c r="P24" s="27"/>
      <c r="Q24" s="28"/>
      <c r="R24" s="29"/>
      <c r="S24" s="30"/>
      <c r="T24" s="30"/>
      <c r="U24" s="9"/>
      <c r="V24" s="9"/>
      <c r="W24" s="9"/>
      <c r="X24" s="9"/>
      <c r="Y24" s="9"/>
      <c r="Z24" s="9"/>
      <c r="AA24" s="9"/>
    </row>
    <row r="25" spans="1:27" s="10" customFormat="1" ht="31.5" customHeight="1" x14ac:dyDescent="0.25">
      <c r="A25" s="274"/>
      <c r="B25" s="318"/>
      <c r="C25" s="319"/>
      <c r="D25" s="320"/>
      <c r="E25" s="321"/>
      <c r="F25" s="293"/>
      <c r="G25" s="294"/>
      <c r="H25" s="294"/>
      <c r="I25" s="301"/>
      <c r="J25" s="300"/>
      <c r="K25" s="300"/>
      <c r="L25" s="128" t="s">
        <v>125</v>
      </c>
      <c r="M25" s="26">
        <v>1</v>
      </c>
      <c r="N25" s="26">
        <v>1</v>
      </c>
      <c r="O25" s="26"/>
      <c r="P25" s="27"/>
      <c r="Q25" s="28"/>
      <c r="R25" s="29"/>
      <c r="S25" s="30"/>
      <c r="T25" s="30"/>
      <c r="U25" s="9"/>
      <c r="V25" s="9"/>
      <c r="W25" s="9"/>
      <c r="X25" s="9"/>
      <c r="Y25" s="9"/>
      <c r="Z25" s="9"/>
      <c r="AA25" s="9"/>
    </row>
    <row r="26" spans="1:27" s="10" customFormat="1" ht="31.5" customHeight="1" x14ac:dyDescent="0.25">
      <c r="A26" s="274"/>
      <c r="B26" s="318"/>
      <c r="C26" s="319"/>
      <c r="D26" s="320"/>
      <c r="E26" s="321"/>
      <c r="F26" s="293"/>
      <c r="G26" s="294"/>
      <c r="H26" s="294"/>
      <c r="I26" s="301"/>
      <c r="J26" s="300"/>
      <c r="K26" s="300"/>
      <c r="L26" s="128" t="s">
        <v>124</v>
      </c>
      <c r="M26" s="26">
        <v>2</v>
      </c>
      <c r="N26" s="26"/>
      <c r="O26" s="26"/>
      <c r="P26" s="27"/>
      <c r="Q26" s="28"/>
      <c r="R26" s="29"/>
      <c r="S26" s="30"/>
      <c r="T26" s="30"/>
      <c r="U26" s="9"/>
      <c r="V26" s="9"/>
      <c r="W26" s="9"/>
      <c r="X26" s="9"/>
      <c r="Y26" s="9"/>
      <c r="Z26" s="9"/>
      <c r="AA26" s="9"/>
    </row>
    <row r="27" spans="1:27" s="10" customFormat="1" ht="31.5" customHeight="1" x14ac:dyDescent="0.25">
      <c r="A27" s="274"/>
      <c r="B27" s="318"/>
      <c r="C27" s="319"/>
      <c r="D27" s="320"/>
      <c r="E27" s="321"/>
      <c r="F27" s="330" t="s">
        <v>127</v>
      </c>
      <c r="G27" s="294"/>
      <c r="H27" s="331">
        <v>107.4</v>
      </c>
      <c r="I27" s="332">
        <v>107.4</v>
      </c>
      <c r="J27" s="333"/>
      <c r="K27" s="333"/>
      <c r="L27" s="128" t="s">
        <v>126</v>
      </c>
      <c r="M27" s="26">
        <v>2</v>
      </c>
      <c r="N27" s="26"/>
      <c r="O27" s="26"/>
      <c r="P27" s="27"/>
      <c r="Q27" s="28"/>
      <c r="R27" s="29"/>
      <c r="S27" s="30"/>
      <c r="T27" s="30"/>
      <c r="U27" s="9"/>
      <c r="V27" s="9"/>
      <c r="W27" s="9"/>
      <c r="X27" s="9"/>
      <c r="Y27" s="9"/>
      <c r="Z27" s="9"/>
      <c r="AA27" s="9"/>
    </row>
    <row r="28" spans="1:27" s="10" customFormat="1" ht="45" customHeight="1" x14ac:dyDescent="0.25">
      <c r="A28" s="274"/>
      <c r="B28" s="318"/>
      <c r="C28" s="319"/>
      <c r="D28" s="320"/>
      <c r="E28" s="321"/>
      <c r="F28" s="330"/>
      <c r="G28" s="294"/>
      <c r="H28" s="331"/>
      <c r="I28" s="332"/>
      <c r="J28" s="333"/>
      <c r="K28" s="333"/>
      <c r="L28" s="128" t="s">
        <v>132</v>
      </c>
      <c r="M28" s="26">
        <v>100</v>
      </c>
      <c r="N28" s="26"/>
      <c r="O28" s="26"/>
      <c r="P28" s="27"/>
      <c r="Q28" s="28"/>
      <c r="R28" s="29"/>
      <c r="S28" s="30"/>
      <c r="T28" s="30"/>
      <c r="U28" s="9"/>
      <c r="V28" s="9"/>
      <c r="W28" s="9"/>
      <c r="X28" s="9"/>
      <c r="Y28" s="9"/>
      <c r="Z28" s="9"/>
      <c r="AA28" s="9"/>
    </row>
    <row r="29" spans="1:27" s="10" customFormat="1" ht="20.25" customHeight="1" x14ac:dyDescent="0.25">
      <c r="A29" s="274"/>
      <c r="B29" s="318"/>
      <c r="C29" s="319"/>
      <c r="D29" s="320"/>
      <c r="E29" s="321"/>
      <c r="F29" s="166" t="s">
        <v>8</v>
      </c>
      <c r="G29" s="167">
        <f>SUM(G23:G27)</f>
        <v>0</v>
      </c>
      <c r="H29" s="167">
        <f t="shared" ref="H29:K29" si="0">SUM(H23:H27)</f>
        <v>129.5</v>
      </c>
      <c r="I29" s="167">
        <f t="shared" si="0"/>
        <v>129.5</v>
      </c>
      <c r="J29" s="167">
        <f t="shared" si="0"/>
        <v>0</v>
      </c>
      <c r="K29" s="167">
        <f t="shared" si="0"/>
        <v>0</v>
      </c>
      <c r="L29" s="322"/>
      <c r="M29" s="322"/>
      <c r="N29" s="322"/>
      <c r="O29" s="322"/>
      <c r="P29" s="27"/>
      <c r="Q29" s="31"/>
      <c r="R29" s="29"/>
      <c r="S29" s="30"/>
      <c r="T29" s="30"/>
      <c r="U29" s="9"/>
      <c r="V29" s="9"/>
      <c r="W29" s="9"/>
      <c r="X29" s="9"/>
      <c r="Y29" s="9"/>
      <c r="Z29" s="9"/>
      <c r="AA29" s="9"/>
    </row>
    <row r="30" spans="1:27" ht="18" customHeight="1" x14ac:dyDescent="0.2">
      <c r="A30" s="32" t="s">
        <v>11</v>
      </c>
      <c r="B30" s="157" t="s">
        <v>11</v>
      </c>
      <c r="C30" s="281" t="s">
        <v>20</v>
      </c>
      <c r="D30" s="281"/>
      <c r="E30" s="281"/>
      <c r="F30" s="281"/>
      <c r="G30" s="168">
        <f>SUM(G18+G20+G22+G29)</f>
        <v>60.9</v>
      </c>
      <c r="H30" s="168">
        <f>SUM(H18+H20+H22+H29)</f>
        <v>206.5</v>
      </c>
      <c r="I30" s="168">
        <f>SUM(I18+I20+I22+I29)</f>
        <v>204.5</v>
      </c>
      <c r="J30" s="168">
        <f>SUM(J18+J20+J22+J29)</f>
        <v>77</v>
      </c>
      <c r="K30" s="168">
        <f>SUM(K18+K20+K22+K29)</f>
        <v>77</v>
      </c>
      <c r="L30" s="284"/>
      <c r="M30" s="284"/>
      <c r="N30" s="284"/>
      <c r="O30" s="284"/>
      <c r="P30" s="34"/>
      <c r="Q30" s="34"/>
      <c r="R30" s="14"/>
      <c r="S30" s="14"/>
      <c r="T30" s="14"/>
    </row>
    <row r="31" spans="1:27" ht="18" customHeight="1" x14ac:dyDescent="0.2">
      <c r="A31" s="17" t="s">
        <v>11</v>
      </c>
      <c r="B31" s="158" t="s">
        <v>16</v>
      </c>
      <c r="C31" s="285" t="s">
        <v>21</v>
      </c>
      <c r="D31" s="285"/>
      <c r="E31" s="285"/>
      <c r="F31" s="285"/>
      <c r="G31" s="285"/>
      <c r="H31" s="285"/>
      <c r="I31" s="285"/>
      <c r="J31" s="285"/>
      <c r="K31" s="285"/>
      <c r="L31" s="285"/>
      <c r="M31" s="285"/>
      <c r="N31" s="285"/>
      <c r="O31" s="285"/>
      <c r="P31" s="14"/>
      <c r="Q31" s="14"/>
      <c r="R31" s="14"/>
      <c r="S31" s="14"/>
      <c r="T31" s="14"/>
    </row>
    <row r="32" spans="1:27" ht="48" customHeight="1" x14ac:dyDescent="0.2">
      <c r="A32" s="196" t="s">
        <v>11</v>
      </c>
      <c r="B32" s="232" t="s">
        <v>16</v>
      </c>
      <c r="C32" s="202" t="s">
        <v>11</v>
      </c>
      <c r="D32" s="233" t="s">
        <v>22</v>
      </c>
      <c r="E32" s="252" t="s">
        <v>18</v>
      </c>
      <c r="F32" s="160" t="s">
        <v>14</v>
      </c>
      <c r="G32" s="161">
        <v>16.2</v>
      </c>
      <c r="H32" s="161">
        <v>18</v>
      </c>
      <c r="I32" s="162">
        <v>18</v>
      </c>
      <c r="J32" s="163">
        <v>20</v>
      </c>
      <c r="K32" s="163">
        <v>20</v>
      </c>
      <c r="L32" s="164" t="s">
        <v>73</v>
      </c>
      <c r="M32" s="165">
        <v>100</v>
      </c>
      <c r="N32" s="165">
        <v>100</v>
      </c>
      <c r="O32" s="165">
        <v>100</v>
      </c>
      <c r="P32" s="14"/>
      <c r="Q32" s="14"/>
      <c r="R32" s="14"/>
      <c r="S32" s="14"/>
      <c r="T32" s="14"/>
    </row>
    <row r="33" spans="1:20" ht="27" customHeight="1" x14ac:dyDescent="0.2">
      <c r="A33" s="196"/>
      <c r="B33" s="232"/>
      <c r="C33" s="230"/>
      <c r="D33" s="234"/>
      <c r="E33" s="253"/>
      <c r="F33" s="95" t="s">
        <v>8</v>
      </c>
      <c r="G33" s="76">
        <f>SUM(G32)</f>
        <v>16.2</v>
      </c>
      <c r="H33" s="76">
        <f>SUM(H32)</f>
        <v>18</v>
      </c>
      <c r="I33" s="76">
        <f>SUM(I32)</f>
        <v>18</v>
      </c>
      <c r="J33" s="76">
        <f>SUM(J32)</f>
        <v>20</v>
      </c>
      <c r="K33" s="76">
        <f>SUM(K32)</f>
        <v>20</v>
      </c>
      <c r="L33" s="197"/>
      <c r="M33" s="197"/>
      <c r="N33" s="197"/>
      <c r="O33" s="197"/>
      <c r="P33" s="14"/>
      <c r="Q33" s="14"/>
      <c r="R33" s="14"/>
      <c r="S33" s="14"/>
      <c r="T33" s="14"/>
    </row>
    <row r="34" spans="1:20" ht="44.25" customHeight="1" x14ac:dyDescent="0.2">
      <c r="A34" s="196" t="s">
        <v>11</v>
      </c>
      <c r="B34" s="232" t="s">
        <v>16</v>
      </c>
      <c r="C34" s="230" t="s">
        <v>16</v>
      </c>
      <c r="D34" s="250" t="s">
        <v>128</v>
      </c>
      <c r="E34" s="269" t="s">
        <v>18</v>
      </c>
      <c r="F34" s="72" t="s">
        <v>14</v>
      </c>
      <c r="G34" s="19">
        <v>4.8</v>
      </c>
      <c r="H34" s="19"/>
      <c r="I34" s="73"/>
      <c r="J34" s="23"/>
      <c r="K34" s="23"/>
      <c r="L34" s="129" t="s">
        <v>87</v>
      </c>
      <c r="M34" s="35"/>
      <c r="N34" s="36"/>
      <c r="O34" s="37"/>
      <c r="P34" s="177"/>
      <c r="Q34" s="178"/>
      <c r="R34" s="178"/>
      <c r="S34" s="178"/>
      <c r="T34" s="178"/>
    </row>
    <row r="35" spans="1:20" ht="21.75" customHeight="1" x14ac:dyDescent="0.2">
      <c r="A35" s="196"/>
      <c r="B35" s="232"/>
      <c r="C35" s="230"/>
      <c r="D35" s="251"/>
      <c r="E35" s="270"/>
      <c r="F35" s="96" t="s">
        <v>8</v>
      </c>
      <c r="G35" s="77">
        <f>SUM(G34)</f>
        <v>4.8</v>
      </c>
      <c r="H35" s="76">
        <f>SUM(H34)</f>
        <v>0</v>
      </c>
      <c r="I35" s="76">
        <f>SUM(I34)</f>
        <v>0</v>
      </c>
      <c r="J35" s="76">
        <f>SUM(J34)</f>
        <v>0</v>
      </c>
      <c r="K35" s="76">
        <v>0</v>
      </c>
      <c r="L35" s="197"/>
      <c r="M35" s="197"/>
      <c r="N35" s="197"/>
      <c r="O35" s="197"/>
      <c r="P35" s="177"/>
      <c r="Q35" s="178"/>
      <c r="R35" s="178"/>
      <c r="S35" s="178"/>
      <c r="T35" s="178"/>
    </row>
    <row r="36" spans="1:20" ht="45" customHeight="1" x14ac:dyDescent="0.2">
      <c r="A36" s="196" t="s">
        <v>11</v>
      </c>
      <c r="B36" s="232" t="s">
        <v>16</v>
      </c>
      <c r="C36" s="249" t="s">
        <v>18</v>
      </c>
      <c r="D36" s="194" t="s">
        <v>108</v>
      </c>
      <c r="E36" s="256" t="s">
        <v>18</v>
      </c>
      <c r="F36" s="150" t="s">
        <v>14</v>
      </c>
      <c r="G36" s="151">
        <v>415.7</v>
      </c>
      <c r="H36" s="147">
        <v>36</v>
      </c>
      <c r="I36" s="73">
        <v>30</v>
      </c>
      <c r="J36" s="38">
        <v>40</v>
      </c>
      <c r="K36" s="23">
        <v>40</v>
      </c>
      <c r="L36" s="130" t="s">
        <v>73</v>
      </c>
      <c r="M36" s="39">
        <v>100</v>
      </c>
      <c r="N36" s="39">
        <v>100</v>
      </c>
      <c r="O36" s="39">
        <v>100</v>
      </c>
      <c r="P36" s="14"/>
      <c r="Q36" s="14"/>
      <c r="R36" s="14"/>
      <c r="S36" s="14"/>
      <c r="T36" s="14"/>
    </row>
    <row r="37" spans="1:20" ht="75.75" customHeight="1" x14ac:dyDescent="0.2">
      <c r="A37" s="196"/>
      <c r="B37" s="232"/>
      <c r="C37" s="249"/>
      <c r="D37" s="194"/>
      <c r="E37" s="256"/>
      <c r="F37" s="307" t="s">
        <v>14</v>
      </c>
      <c r="G37" s="308"/>
      <c r="H37" s="309">
        <v>67.8</v>
      </c>
      <c r="I37" s="311">
        <v>67.8</v>
      </c>
      <c r="J37" s="313"/>
      <c r="K37" s="315"/>
      <c r="L37" s="130" t="s">
        <v>122</v>
      </c>
      <c r="M37" s="39">
        <v>100</v>
      </c>
      <c r="N37" s="39"/>
      <c r="O37" s="39"/>
      <c r="P37" s="14"/>
      <c r="Q37" s="14"/>
      <c r="R37" s="14"/>
      <c r="S37" s="14"/>
      <c r="T37" s="14"/>
    </row>
    <row r="38" spans="1:20" ht="62.25" customHeight="1" x14ac:dyDescent="0.2">
      <c r="A38" s="196"/>
      <c r="B38" s="232"/>
      <c r="C38" s="249"/>
      <c r="D38" s="194"/>
      <c r="E38" s="256"/>
      <c r="F38" s="307"/>
      <c r="G38" s="308"/>
      <c r="H38" s="310"/>
      <c r="I38" s="312"/>
      <c r="J38" s="314"/>
      <c r="K38" s="316"/>
      <c r="L38" s="129" t="s">
        <v>131</v>
      </c>
      <c r="M38" s="145">
        <v>100</v>
      </c>
      <c r="N38" s="39"/>
      <c r="O38" s="39"/>
      <c r="P38" s="14"/>
      <c r="Q38" s="14"/>
      <c r="R38" s="14"/>
      <c r="S38" s="14"/>
      <c r="T38" s="14"/>
    </row>
    <row r="39" spans="1:20" ht="15.75" x14ac:dyDescent="0.2">
      <c r="A39" s="196"/>
      <c r="B39" s="232"/>
      <c r="C39" s="249"/>
      <c r="D39" s="194"/>
      <c r="E39" s="256"/>
      <c r="F39" s="152" t="s">
        <v>8</v>
      </c>
      <c r="G39" s="153">
        <f>SUM(G36:G37)</f>
        <v>415.7</v>
      </c>
      <c r="H39" s="148">
        <f>SUM(H36:H37)</f>
        <v>103.8</v>
      </c>
      <c r="I39" s="76">
        <f>SUM(I36:I37)</f>
        <v>97.8</v>
      </c>
      <c r="J39" s="76">
        <f>SUM(J36:J37)</f>
        <v>40</v>
      </c>
      <c r="K39" s="76">
        <f>SUM(K36:K37)</f>
        <v>40</v>
      </c>
      <c r="L39" s="197"/>
      <c r="M39" s="197"/>
      <c r="N39" s="197"/>
      <c r="O39" s="197"/>
      <c r="P39" s="14"/>
      <c r="Q39" s="14"/>
      <c r="R39" s="14"/>
      <c r="S39" s="14"/>
      <c r="T39" s="14"/>
    </row>
    <row r="40" spans="1:20" ht="58.5" customHeight="1" x14ac:dyDescent="0.2">
      <c r="A40" s="196" t="s">
        <v>11</v>
      </c>
      <c r="B40" s="232" t="s">
        <v>16</v>
      </c>
      <c r="C40" s="230" t="s">
        <v>23</v>
      </c>
      <c r="D40" s="233" t="s">
        <v>56</v>
      </c>
      <c r="E40" s="255" t="s">
        <v>72</v>
      </c>
      <c r="F40" s="149" t="s">
        <v>14</v>
      </c>
      <c r="G40" s="146">
        <v>2.7</v>
      </c>
      <c r="H40" s="41"/>
      <c r="I40" s="73"/>
      <c r="J40" s="19"/>
      <c r="K40" s="19"/>
      <c r="L40" s="130" t="s">
        <v>103</v>
      </c>
      <c r="M40" s="42"/>
      <c r="N40" s="42"/>
      <c r="O40" s="42"/>
      <c r="P40" s="177"/>
      <c r="Q40" s="178"/>
      <c r="R40" s="14"/>
      <c r="S40" s="14"/>
      <c r="T40" s="14"/>
    </row>
    <row r="41" spans="1:20" ht="23.25" customHeight="1" x14ac:dyDescent="0.2">
      <c r="A41" s="196"/>
      <c r="B41" s="232"/>
      <c r="C41" s="230"/>
      <c r="D41" s="234"/>
      <c r="E41" s="267"/>
      <c r="F41" s="95" t="s">
        <v>8</v>
      </c>
      <c r="G41" s="76">
        <f>SUM(G40)</f>
        <v>2.7</v>
      </c>
      <c r="H41" s="76">
        <f>SUM(H40)</f>
        <v>0</v>
      </c>
      <c r="I41" s="76">
        <f>SUM(I40)</f>
        <v>0</v>
      </c>
      <c r="J41" s="76">
        <f>SUM(J40)</f>
        <v>0</v>
      </c>
      <c r="K41" s="76">
        <f>SUM(K40)</f>
        <v>0</v>
      </c>
      <c r="L41" s="197"/>
      <c r="M41" s="197"/>
      <c r="N41" s="197"/>
      <c r="O41" s="197"/>
      <c r="P41" s="14"/>
      <c r="Q41" s="14"/>
      <c r="R41" s="14"/>
      <c r="S41" s="14"/>
      <c r="T41" s="14"/>
    </row>
    <row r="42" spans="1:20" ht="63" customHeight="1" x14ac:dyDescent="0.2">
      <c r="A42" s="43" t="s">
        <v>11</v>
      </c>
      <c r="B42" s="199" t="s">
        <v>16</v>
      </c>
      <c r="C42" s="201" t="s">
        <v>114</v>
      </c>
      <c r="D42" s="261" t="s">
        <v>58</v>
      </c>
      <c r="E42" s="254" t="s">
        <v>72</v>
      </c>
      <c r="F42" s="98" t="s">
        <v>14</v>
      </c>
      <c r="G42" s="81">
        <v>1.6</v>
      </c>
      <c r="H42" s="81"/>
      <c r="I42" s="73"/>
      <c r="J42" s="82"/>
      <c r="K42" s="83"/>
      <c r="L42" s="131" t="s">
        <v>104</v>
      </c>
      <c r="M42" s="44"/>
      <c r="N42" s="44"/>
      <c r="O42" s="44"/>
      <c r="P42" s="14"/>
      <c r="Q42" s="14"/>
      <c r="R42" s="14"/>
      <c r="S42" s="14"/>
      <c r="T42" s="14"/>
    </row>
    <row r="43" spans="1:20" ht="25.5" customHeight="1" x14ac:dyDescent="0.2">
      <c r="A43" s="45"/>
      <c r="B43" s="200"/>
      <c r="C43" s="202"/>
      <c r="D43" s="233"/>
      <c r="E43" s="255"/>
      <c r="F43" s="95" t="s">
        <v>8</v>
      </c>
      <c r="G43" s="76">
        <f>SUM(G42)</f>
        <v>1.6</v>
      </c>
      <c r="H43" s="76">
        <f>SUM(H42)</f>
        <v>0</v>
      </c>
      <c r="I43" s="76">
        <f>SUM(I42)</f>
        <v>0</v>
      </c>
      <c r="J43" s="76">
        <f>SUM(J42)</f>
        <v>0</v>
      </c>
      <c r="K43" s="76">
        <f>SUM(K42)</f>
        <v>0</v>
      </c>
      <c r="L43" s="271"/>
      <c r="M43" s="272"/>
      <c r="N43" s="272"/>
      <c r="O43" s="273"/>
      <c r="P43" s="14"/>
      <c r="Q43" s="14"/>
      <c r="R43" s="14"/>
      <c r="S43" s="14"/>
      <c r="T43" s="14"/>
    </row>
    <row r="44" spans="1:20" ht="66.75" customHeight="1" x14ac:dyDescent="0.2">
      <c r="A44" s="208" t="s">
        <v>11</v>
      </c>
      <c r="B44" s="199" t="s">
        <v>16</v>
      </c>
      <c r="C44" s="201" t="s">
        <v>47</v>
      </c>
      <c r="D44" s="261" t="s">
        <v>106</v>
      </c>
      <c r="E44" s="254" t="s">
        <v>18</v>
      </c>
      <c r="F44" s="99" t="s">
        <v>14</v>
      </c>
      <c r="G44" s="19">
        <v>29.8</v>
      </c>
      <c r="H44" s="19">
        <v>100</v>
      </c>
      <c r="I44" s="91">
        <v>87</v>
      </c>
      <c r="J44" s="19">
        <v>50</v>
      </c>
      <c r="K44" s="19">
        <v>50</v>
      </c>
      <c r="L44" s="132" t="s">
        <v>105</v>
      </c>
      <c r="M44" s="46">
        <v>100</v>
      </c>
      <c r="N44" s="46">
        <v>100</v>
      </c>
      <c r="O44" s="46">
        <v>100</v>
      </c>
      <c r="P44" s="14"/>
      <c r="Q44" s="14"/>
      <c r="R44" s="14"/>
      <c r="S44" s="14"/>
      <c r="T44" s="14"/>
    </row>
    <row r="45" spans="1:20" ht="16.5" customHeight="1" x14ac:dyDescent="0.2">
      <c r="A45" s="209"/>
      <c r="B45" s="200"/>
      <c r="C45" s="202"/>
      <c r="D45" s="233"/>
      <c r="E45" s="268"/>
      <c r="F45" s="95" t="s">
        <v>8</v>
      </c>
      <c r="G45" s="76">
        <f>SUM(G44)</f>
        <v>29.8</v>
      </c>
      <c r="H45" s="76">
        <f>SUM(H44)</f>
        <v>100</v>
      </c>
      <c r="I45" s="76">
        <f>SUM(I44)</f>
        <v>87</v>
      </c>
      <c r="J45" s="76">
        <f>SUM(J44)</f>
        <v>50</v>
      </c>
      <c r="K45" s="76">
        <f>SUM(K44)</f>
        <v>50</v>
      </c>
      <c r="L45" s="258"/>
      <c r="M45" s="259"/>
      <c r="N45" s="259"/>
      <c r="O45" s="260"/>
      <c r="P45" s="14"/>
      <c r="Q45" s="14"/>
      <c r="R45" s="14"/>
      <c r="S45" s="14"/>
      <c r="T45" s="14"/>
    </row>
    <row r="46" spans="1:20" ht="53.25" customHeight="1" x14ac:dyDescent="0.2">
      <c r="A46" s="208" t="s">
        <v>11</v>
      </c>
      <c r="B46" s="199" t="s">
        <v>16</v>
      </c>
      <c r="C46" s="201" t="s">
        <v>52</v>
      </c>
      <c r="D46" s="247" t="s">
        <v>116</v>
      </c>
      <c r="E46" s="265" t="s">
        <v>74</v>
      </c>
      <c r="F46" s="65" t="s">
        <v>14</v>
      </c>
      <c r="G46" s="19">
        <v>50</v>
      </c>
      <c r="H46" s="19"/>
      <c r="I46" s="73"/>
      <c r="J46" s="19"/>
      <c r="K46" s="19"/>
      <c r="L46" s="133" t="s">
        <v>118</v>
      </c>
      <c r="M46" s="143"/>
      <c r="N46" s="47"/>
      <c r="O46" s="47"/>
      <c r="P46" s="14"/>
      <c r="Q46" s="142"/>
      <c r="R46" s="14"/>
      <c r="S46" s="14"/>
      <c r="T46" s="14"/>
    </row>
    <row r="47" spans="1:20" ht="24" customHeight="1" x14ac:dyDescent="0.2">
      <c r="A47" s="209"/>
      <c r="B47" s="200"/>
      <c r="C47" s="202"/>
      <c r="D47" s="248"/>
      <c r="E47" s="265"/>
      <c r="F47" s="100" t="s">
        <v>8</v>
      </c>
      <c r="G47" s="85">
        <f>SUM(G46)</f>
        <v>50</v>
      </c>
      <c r="H47" s="85">
        <f>SUM(H46)</f>
        <v>0</v>
      </c>
      <c r="I47" s="85">
        <f>SUM(I46)</f>
        <v>0</v>
      </c>
      <c r="J47" s="85">
        <f>SUM(J46)</f>
        <v>0</v>
      </c>
      <c r="K47" s="85">
        <f>SUM(K46)</f>
        <v>0</v>
      </c>
      <c r="L47" s="258"/>
      <c r="M47" s="259"/>
      <c r="N47" s="259"/>
      <c r="O47" s="260"/>
      <c r="P47" s="14"/>
      <c r="Q47" s="14"/>
      <c r="R47" s="14"/>
      <c r="S47" s="14"/>
      <c r="T47" s="14"/>
    </row>
    <row r="48" spans="1:20" ht="64.5" hidden="1" customHeight="1" x14ac:dyDescent="0.2">
      <c r="A48" s="208" t="s">
        <v>11</v>
      </c>
      <c r="B48" s="199" t="s">
        <v>16</v>
      </c>
      <c r="C48" s="201" t="s">
        <v>53</v>
      </c>
      <c r="D48" s="245" t="s">
        <v>54</v>
      </c>
      <c r="E48" s="266" t="s">
        <v>18</v>
      </c>
      <c r="F48" s="101" t="s">
        <v>14</v>
      </c>
      <c r="G48" s="79"/>
      <c r="H48" s="19"/>
      <c r="I48" s="84"/>
      <c r="J48" s="79"/>
      <c r="K48" s="79"/>
      <c r="L48" s="134" t="s">
        <v>88</v>
      </c>
      <c r="M48" s="48"/>
      <c r="N48" s="48"/>
      <c r="O48" s="48"/>
      <c r="P48" s="14"/>
      <c r="Q48" s="14"/>
      <c r="R48" s="14"/>
      <c r="S48" s="14"/>
      <c r="T48" s="14"/>
    </row>
    <row r="49" spans="1:20" ht="24" hidden="1" customHeight="1" x14ac:dyDescent="0.2">
      <c r="A49" s="209"/>
      <c r="B49" s="200"/>
      <c r="C49" s="202"/>
      <c r="D49" s="246"/>
      <c r="E49" s="244"/>
      <c r="F49" s="102" t="s">
        <v>8</v>
      </c>
      <c r="G49" s="85">
        <f>SUM(G48)</f>
        <v>0</v>
      </c>
      <c r="H49" s="85">
        <f>SUM(H48)</f>
        <v>0</v>
      </c>
      <c r="I49" s="85">
        <f>SUM(I48)</f>
        <v>0</v>
      </c>
      <c r="J49" s="85">
        <f>SUM(J48)</f>
        <v>0</v>
      </c>
      <c r="K49" s="85">
        <f>SUM(K48)</f>
        <v>0</v>
      </c>
      <c r="L49" s="258"/>
      <c r="M49" s="259"/>
      <c r="N49" s="259"/>
      <c r="O49" s="260"/>
      <c r="P49" s="14"/>
      <c r="Q49" s="14"/>
      <c r="R49" s="14"/>
      <c r="S49" s="14"/>
      <c r="T49" s="14"/>
    </row>
    <row r="50" spans="1:20" ht="38.25" customHeight="1" x14ac:dyDescent="0.2">
      <c r="A50" s="208" t="s">
        <v>11</v>
      </c>
      <c r="B50" s="199" t="s">
        <v>16</v>
      </c>
      <c r="C50" s="201" t="s">
        <v>57</v>
      </c>
      <c r="D50" s="227" t="s">
        <v>89</v>
      </c>
      <c r="E50" s="242" t="s">
        <v>74</v>
      </c>
      <c r="F50" s="103" t="s">
        <v>109</v>
      </c>
      <c r="G50" s="79"/>
      <c r="H50" s="79">
        <v>3.6</v>
      </c>
      <c r="I50" s="73">
        <v>3.6</v>
      </c>
      <c r="J50" s="79">
        <v>2.7</v>
      </c>
      <c r="K50" s="60"/>
      <c r="L50" s="135" t="s">
        <v>75</v>
      </c>
      <c r="M50" s="49">
        <v>2</v>
      </c>
      <c r="N50" s="50"/>
      <c r="O50" s="51"/>
      <c r="P50" s="177"/>
      <c r="Q50" s="178"/>
      <c r="R50" s="178"/>
      <c r="S50" s="14"/>
      <c r="T50" s="14"/>
    </row>
    <row r="51" spans="1:20" ht="44.25" customHeight="1" x14ac:dyDescent="0.2">
      <c r="A51" s="239"/>
      <c r="B51" s="240"/>
      <c r="C51" s="241"/>
      <c r="D51" s="228"/>
      <c r="E51" s="243"/>
      <c r="F51" s="104" t="s">
        <v>77</v>
      </c>
      <c r="G51" s="86"/>
      <c r="H51" s="60">
        <v>6.3</v>
      </c>
      <c r="I51" s="73">
        <v>6.3</v>
      </c>
      <c r="J51" s="60">
        <v>15.2</v>
      </c>
      <c r="K51" s="87"/>
      <c r="L51" s="128" t="s">
        <v>76</v>
      </c>
      <c r="M51" s="52"/>
      <c r="N51" s="53">
        <v>1</v>
      </c>
      <c r="O51" s="54"/>
      <c r="P51" s="14"/>
      <c r="Q51" s="14"/>
      <c r="R51" s="14"/>
      <c r="S51" s="14"/>
      <c r="T51" s="14"/>
    </row>
    <row r="52" spans="1:20" ht="21" customHeight="1" x14ac:dyDescent="0.2">
      <c r="A52" s="209"/>
      <c r="B52" s="200"/>
      <c r="C52" s="202"/>
      <c r="D52" s="229"/>
      <c r="E52" s="244"/>
      <c r="F52" s="102" t="s">
        <v>8</v>
      </c>
      <c r="G52" s="85">
        <f>SUM(G50:G51)</f>
        <v>0</v>
      </c>
      <c r="H52" s="85">
        <f t="shared" ref="H52:K52" si="1">SUM(H50:H51)</f>
        <v>9.9</v>
      </c>
      <c r="I52" s="85">
        <f t="shared" si="1"/>
        <v>9.9</v>
      </c>
      <c r="J52" s="85">
        <f t="shared" si="1"/>
        <v>17.899999999999999</v>
      </c>
      <c r="K52" s="85">
        <f t="shared" si="1"/>
        <v>0</v>
      </c>
      <c r="L52" s="262"/>
      <c r="M52" s="263"/>
      <c r="N52" s="263"/>
      <c r="O52" s="264"/>
      <c r="P52" s="14"/>
      <c r="Q52" s="14"/>
      <c r="R52" s="14"/>
      <c r="S52" s="14"/>
      <c r="T52" s="14"/>
    </row>
    <row r="53" spans="1:20" ht="17.25" customHeight="1" x14ac:dyDescent="0.2">
      <c r="A53" s="17" t="s">
        <v>11</v>
      </c>
      <c r="B53" s="18" t="s">
        <v>16</v>
      </c>
      <c r="C53" s="257" t="s">
        <v>24</v>
      </c>
      <c r="D53" s="257"/>
      <c r="E53" s="257"/>
      <c r="F53" s="257"/>
      <c r="G53" s="88">
        <f>SUM(G33+G35+G39+G41+G43+G45+G47+G49+G52)</f>
        <v>520.79999999999995</v>
      </c>
      <c r="H53" s="88">
        <f>SUM(H33+H35+H39+H41+H43+H45+H47+H49+H52)</f>
        <v>231.70000000000002</v>
      </c>
      <c r="I53" s="88">
        <f>SUM(I33+I35+I39+I41+I43+I45+I47+I49+I52)</f>
        <v>212.70000000000002</v>
      </c>
      <c r="J53" s="88">
        <v>133.6</v>
      </c>
      <c r="K53" s="88">
        <v>110</v>
      </c>
      <c r="L53" s="191"/>
      <c r="M53" s="191"/>
      <c r="N53" s="191"/>
      <c r="O53" s="191"/>
      <c r="P53" s="14"/>
      <c r="Q53" s="14"/>
      <c r="R53" s="14"/>
      <c r="S53" s="14"/>
      <c r="T53" s="14"/>
    </row>
    <row r="54" spans="1:20" ht="18" customHeight="1" x14ac:dyDescent="0.2">
      <c r="A54" s="17" t="s">
        <v>11</v>
      </c>
      <c r="B54" s="18" t="s">
        <v>18</v>
      </c>
      <c r="C54" s="238" t="s">
        <v>55</v>
      </c>
      <c r="D54" s="238"/>
      <c r="E54" s="238"/>
      <c r="F54" s="238"/>
      <c r="G54" s="238"/>
      <c r="H54" s="238"/>
      <c r="I54" s="238"/>
      <c r="J54" s="238"/>
      <c r="K54" s="238"/>
      <c r="L54" s="238"/>
      <c r="M54" s="238"/>
      <c r="N54" s="238"/>
      <c r="O54" s="238"/>
      <c r="P54" s="14"/>
      <c r="Q54" s="14"/>
      <c r="R54" s="14"/>
      <c r="S54" s="14"/>
      <c r="T54" s="14"/>
    </row>
    <row r="55" spans="1:20" ht="35.25" customHeight="1" x14ac:dyDescent="0.2">
      <c r="A55" s="196" t="s">
        <v>25</v>
      </c>
      <c r="B55" s="232" t="s">
        <v>18</v>
      </c>
      <c r="C55" s="230" t="s">
        <v>16</v>
      </c>
      <c r="D55" s="231" t="s">
        <v>26</v>
      </c>
      <c r="E55" s="235" t="s">
        <v>18</v>
      </c>
      <c r="F55" s="105" t="s">
        <v>117</v>
      </c>
      <c r="G55" s="19">
        <v>99.2</v>
      </c>
      <c r="H55" s="19"/>
      <c r="I55" s="73"/>
      <c r="J55" s="20"/>
      <c r="K55" s="20"/>
      <c r="L55" s="236" t="s">
        <v>90</v>
      </c>
      <c r="M55" s="237"/>
      <c r="N55" s="198"/>
      <c r="O55" s="198"/>
      <c r="P55" s="221"/>
      <c r="Q55" s="222"/>
      <c r="R55" s="222"/>
      <c r="S55" s="14"/>
      <c r="T55" s="14"/>
    </row>
    <row r="56" spans="1:20" ht="26.25" customHeight="1" x14ac:dyDescent="0.2">
      <c r="A56" s="196"/>
      <c r="B56" s="232"/>
      <c r="C56" s="230"/>
      <c r="D56" s="231"/>
      <c r="E56" s="235"/>
      <c r="F56" s="99" t="s">
        <v>14</v>
      </c>
      <c r="G56" s="19">
        <v>32</v>
      </c>
      <c r="H56" s="19"/>
      <c r="I56" s="73"/>
      <c r="J56" s="20"/>
      <c r="K56" s="20"/>
      <c r="L56" s="236"/>
      <c r="M56" s="237"/>
      <c r="N56" s="198"/>
      <c r="O56" s="198"/>
      <c r="P56" s="14"/>
      <c r="Q56" s="14"/>
      <c r="R56" s="14"/>
      <c r="S56" s="14"/>
      <c r="T56" s="14"/>
    </row>
    <row r="57" spans="1:20" ht="18.75" customHeight="1" x14ac:dyDescent="0.2">
      <c r="A57" s="196"/>
      <c r="B57" s="232"/>
      <c r="C57" s="230"/>
      <c r="D57" s="231"/>
      <c r="E57" s="235"/>
      <c r="F57" s="106" t="s">
        <v>8</v>
      </c>
      <c r="G57" s="76">
        <f>SUM(G55:G56)</f>
        <v>131.19999999999999</v>
      </c>
      <c r="H57" s="76">
        <f>SUM(H55:H56)</f>
        <v>0</v>
      </c>
      <c r="I57" s="76">
        <f>SUM(I55:I56)</f>
        <v>0</v>
      </c>
      <c r="J57" s="76">
        <f>SUM(J55:J56)</f>
        <v>0</v>
      </c>
      <c r="K57" s="76">
        <f>SUM(K55:K56)</f>
        <v>0</v>
      </c>
      <c r="L57" s="197"/>
      <c r="M57" s="197"/>
      <c r="N57" s="197"/>
      <c r="O57" s="197"/>
      <c r="P57" s="14"/>
      <c r="Q57" s="14"/>
      <c r="R57" s="14"/>
      <c r="S57" s="14"/>
      <c r="T57" s="14"/>
    </row>
    <row r="58" spans="1:20" ht="52.5" customHeight="1" x14ac:dyDescent="0.2">
      <c r="A58" s="208" t="s">
        <v>25</v>
      </c>
      <c r="B58" s="199" t="s">
        <v>18</v>
      </c>
      <c r="C58" s="201" t="s">
        <v>18</v>
      </c>
      <c r="D58" s="223" t="s">
        <v>27</v>
      </c>
      <c r="E58" s="225" t="s">
        <v>18</v>
      </c>
      <c r="F58" s="40" t="s">
        <v>14</v>
      </c>
      <c r="G58" s="55">
        <v>7</v>
      </c>
      <c r="H58" s="55"/>
      <c r="I58" s="73"/>
      <c r="J58" s="56"/>
      <c r="K58" s="56"/>
      <c r="L58" s="136" t="s">
        <v>91</v>
      </c>
      <c r="M58" s="57"/>
      <c r="N58" s="57"/>
      <c r="O58" s="57"/>
      <c r="P58" s="14"/>
      <c r="Q58" s="14"/>
      <c r="R58" s="14"/>
      <c r="S58" s="14"/>
      <c r="T58" s="14"/>
    </row>
    <row r="59" spans="1:20" ht="17.25" customHeight="1" x14ac:dyDescent="0.2">
      <c r="A59" s="209"/>
      <c r="B59" s="200"/>
      <c r="C59" s="202"/>
      <c r="D59" s="224"/>
      <c r="E59" s="226"/>
      <c r="F59" s="58" t="s">
        <v>8</v>
      </c>
      <c r="G59" s="59">
        <f>SUM(G58)</f>
        <v>7</v>
      </c>
      <c r="H59" s="59">
        <f>SUM(H58)</f>
        <v>0</v>
      </c>
      <c r="I59" s="59">
        <f>SUM(I58)</f>
        <v>0</v>
      </c>
      <c r="J59" s="59">
        <f>SUM(J58)</f>
        <v>0</v>
      </c>
      <c r="K59" s="59">
        <f>SUM(K58)</f>
        <v>0</v>
      </c>
      <c r="L59" s="218"/>
      <c r="M59" s="219"/>
      <c r="N59" s="219"/>
      <c r="O59" s="220"/>
      <c r="P59" s="14"/>
      <c r="Q59" s="14"/>
      <c r="R59" s="14"/>
      <c r="S59" s="14"/>
      <c r="T59" s="14"/>
    </row>
    <row r="60" spans="1:20" ht="39" customHeight="1" x14ac:dyDescent="0.2">
      <c r="A60" s="208" t="s">
        <v>11</v>
      </c>
      <c r="B60" s="199" t="s">
        <v>18</v>
      </c>
      <c r="C60" s="201" t="s">
        <v>48</v>
      </c>
      <c r="D60" s="203" t="s">
        <v>49</v>
      </c>
      <c r="E60" s="216" t="s">
        <v>18</v>
      </c>
      <c r="F60" s="40" t="s">
        <v>14</v>
      </c>
      <c r="G60" s="55">
        <v>2</v>
      </c>
      <c r="H60" s="60">
        <v>3</v>
      </c>
      <c r="I60" s="73">
        <v>2</v>
      </c>
      <c r="J60" s="61">
        <v>3</v>
      </c>
      <c r="K60" s="61">
        <v>3</v>
      </c>
      <c r="L60" s="126" t="s">
        <v>94</v>
      </c>
      <c r="M60" s="57">
        <v>100</v>
      </c>
      <c r="N60" s="57">
        <v>100</v>
      </c>
      <c r="O60" s="57">
        <v>100</v>
      </c>
      <c r="P60" s="14"/>
      <c r="Q60" s="14"/>
      <c r="R60" s="14"/>
      <c r="S60" s="14"/>
      <c r="T60" s="14"/>
    </row>
    <row r="61" spans="1:20" ht="17.25" customHeight="1" x14ac:dyDescent="0.2">
      <c r="A61" s="209"/>
      <c r="B61" s="200"/>
      <c r="C61" s="202"/>
      <c r="D61" s="204"/>
      <c r="E61" s="217"/>
      <c r="F61" s="58" t="s">
        <v>8</v>
      </c>
      <c r="G61" s="59">
        <f>SUM(G60)</f>
        <v>2</v>
      </c>
      <c r="H61" s="59">
        <f>SUM(H60)</f>
        <v>3</v>
      </c>
      <c r="I61" s="59">
        <f>SUM(I60)</f>
        <v>2</v>
      </c>
      <c r="J61" s="59">
        <f>SUM(J60)</f>
        <v>3</v>
      </c>
      <c r="K61" s="59">
        <f>SUM(K60)</f>
        <v>3</v>
      </c>
      <c r="L61" s="218"/>
      <c r="M61" s="219"/>
      <c r="N61" s="219"/>
      <c r="O61" s="220"/>
      <c r="P61" s="14"/>
      <c r="Q61" s="14"/>
      <c r="R61" s="14"/>
      <c r="S61" s="14"/>
      <c r="T61" s="14"/>
    </row>
    <row r="62" spans="1:20" ht="17.25" customHeight="1" x14ac:dyDescent="0.2">
      <c r="A62" s="17" t="s">
        <v>11</v>
      </c>
      <c r="B62" s="62" t="s">
        <v>18</v>
      </c>
      <c r="C62" s="213" t="s">
        <v>24</v>
      </c>
      <c r="D62" s="214"/>
      <c r="E62" s="214"/>
      <c r="F62" s="215"/>
      <c r="G62" s="88">
        <f>SUM(G57+G59+G61)</f>
        <v>140.19999999999999</v>
      </c>
      <c r="H62" s="88">
        <f>SUM(H57+H59+H61)</f>
        <v>3</v>
      </c>
      <c r="I62" s="88">
        <f>SUM(I57+I59+I61)</f>
        <v>2</v>
      </c>
      <c r="J62" s="88">
        <f>SUM(J57+J59+J61)</f>
        <v>3</v>
      </c>
      <c r="K62" s="88">
        <f>SUM(K57+K59+K61)</f>
        <v>3</v>
      </c>
      <c r="L62" s="191"/>
      <c r="M62" s="191"/>
      <c r="N62" s="191"/>
      <c r="O62" s="191"/>
      <c r="P62" s="14"/>
      <c r="Q62" s="14"/>
      <c r="R62" s="14"/>
      <c r="S62" s="14"/>
      <c r="T62" s="14"/>
    </row>
    <row r="63" spans="1:20" ht="20.25" customHeight="1" x14ac:dyDescent="0.2">
      <c r="A63" s="43" t="s">
        <v>11</v>
      </c>
      <c r="B63" s="63" t="s">
        <v>92</v>
      </c>
      <c r="C63" s="64"/>
      <c r="D63" s="210" t="s">
        <v>50</v>
      </c>
      <c r="E63" s="211"/>
      <c r="F63" s="211"/>
      <c r="G63" s="211"/>
      <c r="H63" s="211"/>
      <c r="I63" s="211"/>
      <c r="J63" s="211"/>
      <c r="K63" s="211"/>
      <c r="L63" s="211"/>
      <c r="M63" s="211"/>
      <c r="N63" s="211"/>
      <c r="O63" s="212"/>
      <c r="P63" s="14"/>
      <c r="Q63" s="14"/>
      <c r="R63" s="14"/>
      <c r="S63" s="14"/>
      <c r="T63" s="14"/>
    </row>
    <row r="64" spans="1:20" ht="45" customHeight="1" x14ac:dyDescent="0.2">
      <c r="A64" s="207" t="s">
        <v>11</v>
      </c>
      <c r="B64" s="206" t="s">
        <v>92</v>
      </c>
      <c r="C64" s="205" t="s">
        <v>11</v>
      </c>
      <c r="D64" s="194" t="s">
        <v>51</v>
      </c>
      <c r="E64" s="195" t="s">
        <v>18</v>
      </c>
      <c r="F64" s="65" t="s">
        <v>17</v>
      </c>
      <c r="G64" s="66">
        <v>3.5</v>
      </c>
      <c r="H64" s="66"/>
      <c r="I64" s="73"/>
      <c r="J64" s="66"/>
      <c r="K64" s="66"/>
      <c r="L64" s="137" t="s">
        <v>93</v>
      </c>
      <c r="M64" s="67"/>
      <c r="N64" s="67"/>
      <c r="O64" s="67"/>
      <c r="P64" s="177"/>
      <c r="Q64" s="178"/>
      <c r="R64" s="14"/>
      <c r="S64" s="14"/>
      <c r="T64" s="14"/>
    </row>
    <row r="65" spans="1:23" ht="20.25" customHeight="1" x14ac:dyDescent="0.2">
      <c r="A65" s="207"/>
      <c r="B65" s="206"/>
      <c r="C65" s="205"/>
      <c r="D65" s="194"/>
      <c r="E65" s="195"/>
      <c r="F65" s="107" t="s">
        <v>8</v>
      </c>
      <c r="G65" s="76">
        <f>SUM(G64)</f>
        <v>3.5</v>
      </c>
      <c r="H65" s="76">
        <f t="shared" ref="H65:K66" si="2">SUM(H64)</f>
        <v>0</v>
      </c>
      <c r="I65" s="76">
        <f t="shared" si="2"/>
        <v>0</v>
      </c>
      <c r="J65" s="76">
        <f t="shared" si="2"/>
        <v>0</v>
      </c>
      <c r="K65" s="76">
        <f t="shared" si="2"/>
        <v>0</v>
      </c>
      <c r="L65" s="197"/>
      <c r="M65" s="197"/>
      <c r="N65" s="197"/>
      <c r="O65" s="197"/>
      <c r="P65" s="14"/>
      <c r="Q65" s="14"/>
      <c r="R65" s="14"/>
      <c r="S65" s="14"/>
      <c r="T65" s="14"/>
    </row>
    <row r="66" spans="1:23" ht="15.75" x14ac:dyDescent="0.2">
      <c r="A66" s="32" t="s">
        <v>11</v>
      </c>
      <c r="B66" s="33" t="s">
        <v>92</v>
      </c>
      <c r="C66" s="189" t="s">
        <v>20</v>
      </c>
      <c r="D66" s="189"/>
      <c r="E66" s="189"/>
      <c r="F66" s="190"/>
      <c r="G66" s="88">
        <f>SUM(G65)</f>
        <v>3.5</v>
      </c>
      <c r="H66" s="88">
        <f t="shared" si="2"/>
        <v>0</v>
      </c>
      <c r="I66" s="88">
        <f t="shared" si="2"/>
        <v>0</v>
      </c>
      <c r="J66" s="88">
        <f t="shared" si="2"/>
        <v>0</v>
      </c>
      <c r="K66" s="88">
        <f t="shared" si="2"/>
        <v>0</v>
      </c>
      <c r="L66" s="191"/>
      <c r="M66" s="191"/>
      <c r="N66" s="191"/>
      <c r="O66" s="191"/>
      <c r="P66" s="14"/>
      <c r="Q66" s="14"/>
      <c r="R66" s="14"/>
      <c r="S66" s="14"/>
      <c r="T66" s="14"/>
    </row>
    <row r="67" spans="1:23" ht="16.5" customHeight="1" x14ac:dyDescent="0.2">
      <c r="A67" s="68" t="s">
        <v>11</v>
      </c>
      <c r="B67" s="192" t="s">
        <v>28</v>
      </c>
      <c r="C67" s="192"/>
      <c r="D67" s="192"/>
      <c r="E67" s="192"/>
      <c r="F67" s="192"/>
      <c r="G67" s="89">
        <f>SUM(G30+G53+G62+G66)</f>
        <v>725.39999999999986</v>
      </c>
      <c r="H67" s="89">
        <f>SUM(H30+H53+H62+H66)</f>
        <v>441.20000000000005</v>
      </c>
      <c r="I67" s="89">
        <f>SUM(I30+I53+I62+I66)</f>
        <v>419.20000000000005</v>
      </c>
      <c r="J67" s="89">
        <f>SUM(J30+J53+J62+J66)</f>
        <v>213.6</v>
      </c>
      <c r="K67" s="89">
        <f>SUM(K30+K53+K62+K66)</f>
        <v>190</v>
      </c>
      <c r="L67" s="193"/>
      <c r="M67" s="193"/>
      <c r="N67" s="193"/>
      <c r="O67" s="193"/>
      <c r="P67" s="14"/>
      <c r="Q67" s="14"/>
      <c r="R67" s="14"/>
      <c r="S67" s="14"/>
      <c r="T67" s="14"/>
    </row>
    <row r="68" spans="1:23" ht="19.5" customHeight="1" x14ac:dyDescent="0.2">
      <c r="A68" s="187" t="s">
        <v>29</v>
      </c>
      <c r="B68" s="187"/>
      <c r="C68" s="187"/>
      <c r="D68" s="187"/>
      <c r="E68" s="187"/>
      <c r="F68" s="187"/>
      <c r="G68" s="90">
        <f>SUM(G67)</f>
        <v>725.39999999999986</v>
      </c>
      <c r="H68" s="90">
        <f>SUM(H67)</f>
        <v>441.20000000000005</v>
      </c>
      <c r="I68" s="90">
        <f>SUM(I67)</f>
        <v>419.20000000000005</v>
      </c>
      <c r="J68" s="90">
        <f>SUM(J67)</f>
        <v>213.6</v>
      </c>
      <c r="K68" s="90">
        <f>SUM(K67)</f>
        <v>190</v>
      </c>
      <c r="L68" s="188"/>
      <c r="M68" s="188"/>
      <c r="N68" s="188"/>
      <c r="O68" s="188"/>
      <c r="P68" s="14"/>
      <c r="Q68" s="14"/>
      <c r="R68" s="14"/>
      <c r="S68" s="14"/>
      <c r="T68" s="14"/>
    </row>
    <row r="69" spans="1:23" ht="26.25" hidden="1" customHeight="1" x14ac:dyDescent="0.25">
      <c r="A69" s="14"/>
      <c r="B69" s="14"/>
      <c r="C69" s="14"/>
      <c r="D69" s="14"/>
      <c r="E69" s="14"/>
      <c r="F69" s="108" t="s">
        <v>14</v>
      </c>
      <c r="G69" s="55">
        <f>SUM(G17+G19+G21+G23+G32+G34+G36+G37+G40+G42+G44+G46+G48+G50+G56+G58+G60)</f>
        <v>622.69999999999993</v>
      </c>
      <c r="H69" s="55">
        <f>SUM(H17+H19+H21+H23+H32+H34+H36+H37+H40+H42+H44+H46+H48+H50+H56+H58+H60)</f>
        <v>327.5</v>
      </c>
      <c r="I69" s="55">
        <f>SUM(I17+I19+I21+I23+I32+I34+I36+I37+I40+I42+I44+I46+I48+I50+I56+I58+I60)</f>
        <v>305.5</v>
      </c>
      <c r="J69" s="55">
        <f>SUM(J17+J19+J21+J23+J32+J34+J36+J37+J40+J42+J44+J46+J48+J50+J56+J58+J60)</f>
        <v>192.7</v>
      </c>
      <c r="K69" s="55">
        <f>SUM(K17+K19+K21+K23+K32+K34+K36+K37+K40+K42+K44+K46+K48+K50+K56+K58+K60)</f>
        <v>190</v>
      </c>
      <c r="L69" s="138"/>
      <c r="M69" s="69"/>
      <c r="N69" s="69"/>
      <c r="O69" s="69"/>
      <c r="P69" s="14"/>
      <c r="Q69" s="14"/>
      <c r="R69" s="14"/>
      <c r="S69" s="14"/>
      <c r="T69" s="14"/>
    </row>
    <row r="70" spans="1:23" ht="26.25" hidden="1" customHeight="1" x14ac:dyDescent="0.25">
      <c r="A70" s="14"/>
      <c r="B70" s="14"/>
      <c r="C70" s="14"/>
      <c r="D70" s="14"/>
      <c r="E70" s="14"/>
      <c r="F70" s="108" t="s">
        <v>98</v>
      </c>
      <c r="G70" s="55">
        <f>SUM(G55+G27)</f>
        <v>99.2</v>
      </c>
      <c r="H70" s="55">
        <f t="shared" ref="H70:K70" si="3">SUM(H55+H27)</f>
        <v>107.4</v>
      </c>
      <c r="I70" s="55">
        <f t="shared" si="3"/>
        <v>107.4</v>
      </c>
      <c r="J70" s="55">
        <f t="shared" si="3"/>
        <v>0</v>
      </c>
      <c r="K70" s="55">
        <f t="shared" si="3"/>
        <v>0</v>
      </c>
      <c r="L70" s="138"/>
      <c r="M70" s="69"/>
      <c r="N70" s="69"/>
      <c r="O70" s="69"/>
      <c r="P70" s="14"/>
      <c r="Q70" s="14"/>
      <c r="R70" s="14"/>
      <c r="S70" s="14"/>
      <c r="T70" s="14"/>
    </row>
    <row r="71" spans="1:23" ht="26.25" hidden="1" customHeight="1" x14ac:dyDescent="0.2">
      <c r="A71" s="14"/>
      <c r="B71" s="14"/>
      <c r="C71" s="14"/>
      <c r="D71" s="14"/>
      <c r="E71" s="14"/>
      <c r="F71" s="108" t="s">
        <v>17</v>
      </c>
      <c r="G71" s="55">
        <f>SUM(G64)</f>
        <v>3.5</v>
      </c>
      <c r="H71" s="55">
        <f t="shared" ref="H71:K71" si="4">SUM(H64)</f>
        <v>0</v>
      </c>
      <c r="I71" s="55">
        <f t="shared" si="4"/>
        <v>0</v>
      </c>
      <c r="J71" s="55">
        <f t="shared" si="4"/>
        <v>0</v>
      </c>
      <c r="K71" s="55">
        <f t="shared" si="4"/>
        <v>0</v>
      </c>
      <c r="L71" s="139"/>
      <c r="M71" s="34"/>
      <c r="N71" s="34"/>
      <c r="O71" s="34"/>
      <c r="P71" s="14"/>
      <c r="Q71" s="14"/>
      <c r="R71" s="14"/>
      <c r="S71" s="14"/>
      <c r="T71" s="14"/>
    </row>
    <row r="72" spans="1:23" ht="23.25" hidden="1" customHeight="1" x14ac:dyDescent="0.2">
      <c r="A72" s="14"/>
      <c r="B72" s="14"/>
      <c r="C72" s="14"/>
      <c r="D72" s="14"/>
      <c r="E72" s="14"/>
      <c r="F72" s="108" t="s">
        <v>77</v>
      </c>
      <c r="G72" s="55">
        <f>SUM(G51)</f>
        <v>0</v>
      </c>
      <c r="H72" s="55">
        <f>SUM(H51)</f>
        <v>6.3</v>
      </c>
      <c r="I72" s="55">
        <f>SUM(I51)</f>
        <v>6.3</v>
      </c>
      <c r="J72" s="55">
        <f>SUM(J51)</f>
        <v>15.2</v>
      </c>
      <c r="K72" s="55">
        <f>SUM(K51)</f>
        <v>0</v>
      </c>
      <c r="L72" s="139"/>
      <c r="M72" s="34"/>
      <c r="N72" s="34"/>
      <c r="O72" s="34"/>
      <c r="P72" s="14"/>
      <c r="Q72" s="14"/>
      <c r="R72" s="14"/>
      <c r="S72" s="14"/>
      <c r="T72" s="14"/>
    </row>
    <row r="73" spans="1:23" ht="15" hidden="1" customHeight="1" x14ac:dyDescent="0.2">
      <c r="A73" s="14"/>
      <c r="B73" s="14"/>
      <c r="C73" s="14"/>
      <c r="D73" s="14"/>
      <c r="E73" s="14"/>
      <c r="F73" s="109" t="s">
        <v>30</v>
      </c>
      <c r="G73" s="91">
        <f>SUM(G69:G72)</f>
        <v>725.4</v>
      </c>
      <c r="H73" s="91">
        <f>SUM(H69:H72)</f>
        <v>441.2</v>
      </c>
      <c r="I73" s="91">
        <f>SUM(I69:I72)</f>
        <v>419.2</v>
      </c>
      <c r="J73" s="91">
        <f>SUM(J69:J72)</f>
        <v>207.89999999999998</v>
      </c>
      <c r="K73" s="91">
        <f>SUM(K69:K72)</f>
        <v>190</v>
      </c>
      <c r="L73" s="139"/>
      <c r="M73" s="34"/>
      <c r="N73" s="34"/>
      <c r="O73" s="34"/>
      <c r="P73" s="14"/>
      <c r="Q73" s="14"/>
      <c r="R73" s="14"/>
      <c r="S73" s="14"/>
      <c r="T73" s="14"/>
    </row>
    <row r="74" spans="1:23" ht="12.75" customHeight="1" x14ac:dyDescent="0.2">
      <c r="A74" s="14"/>
      <c r="B74" s="14"/>
      <c r="C74" s="14"/>
      <c r="D74" s="14"/>
      <c r="E74" s="14"/>
      <c r="F74" s="110"/>
      <c r="G74" s="92"/>
      <c r="H74" s="92"/>
      <c r="I74" s="92"/>
      <c r="J74" s="92"/>
      <c r="K74" s="92"/>
      <c r="M74" s="14"/>
      <c r="N74" s="14"/>
      <c r="O74" s="14"/>
      <c r="P74" s="14"/>
      <c r="Q74" s="14"/>
      <c r="R74" s="14"/>
      <c r="S74" s="14"/>
      <c r="T74" s="14"/>
    </row>
    <row r="75" spans="1:23" ht="15.75" x14ac:dyDescent="0.25">
      <c r="A75" s="14"/>
      <c r="B75" s="14"/>
      <c r="C75" s="14"/>
      <c r="D75" s="186" t="s">
        <v>78</v>
      </c>
      <c r="E75" s="186"/>
      <c r="F75" s="186"/>
      <c r="G75" s="186"/>
      <c r="H75" s="186"/>
      <c r="I75" s="186"/>
      <c r="J75" s="186"/>
      <c r="K75" s="186"/>
      <c r="M75" s="14"/>
      <c r="N75" s="14"/>
      <c r="O75" s="14"/>
      <c r="P75" s="14"/>
      <c r="Q75" s="14"/>
      <c r="R75" s="14"/>
      <c r="S75" s="14"/>
      <c r="T75" s="14"/>
    </row>
    <row r="76" spans="1:23" ht="15" x14ac:dyDescent="0.2">
      <c r="A76" s="14"/>
      <c r="B76" s="14"/>
      <c r="C76" s="14"/>
      <c r="D76" s="14"/>
      <c r="E76" s="14"/>
      <c r="F76" s="110"/>
      <c r="G76" s="92"/>
      <c r="H76" s="92"/>
      <c r="I76" s="92"/>
      <c r="J76" s="92"/>
      <c r="K76" s="92"/>
      <c r="M76" s="14"/>
      <c r="N76" s="14"/>
      <c r="O76" s="14"/>
      <c r="P76" s="14"/>
      <c r="Q76" s="14"/>
      <c r="R76" s="14"/>
      <c r="S76" s="14"/>
      <c r="T76" s="14"/>
    </row>
    <row r="77" spans="1:23" ht="15.75" x14ac:dyDescent="0.2">
      <c r="A77" s="14"/>
      <c r="B77" s="14"/>
      <c r="C77" s="14"/>
      <c r="D77" s="14"/>
      <c r="E77" s="14"/>
      <c r="F77" s="110"/>
      <c r="G77" s="92"/>
      <c r="H77" s="185" t="s">
        <v>80</v>
      </c>
      <c r="I77" s="185"/>
      <c r="J77" s="112"/>
      <c r="K77" s="112"/>
      <c r="L77" s="141"/>
      <c r="M77" s="14"/>
      <c r="N77" s="14"/>
      <c r="O77" s="14"/>
      <c r="P77" s="14"/>
      <c r="Q77" s="14"/>
      <c r="R77" s="14"/>
      <c r="S77" s="14"/>
      <c r="T77" s="14"/>
      <c r="V77" s="14"/>
      <c r="W77" s="14"/>
    </row>
    <row r="78" spans="1:23" ht="82.5" customHeight="1" x14ac:dyDescent="0.2">
      <c r="A78" s="174" t="s">
        <v>31</v>
      </c>
      <c r="B78" s="175"/>
      <c r="C78" s="175"/>
      <c r="D78" s="175"/>
      <c r="E78" s="175"/>
      <c r="F78" s="113"/>
      <c r="G78" s="121" t="s">
        <v>67</v>
      </c>
      <c r="H78" s="121" t="s">
        <v>81</v>
      </c>
      <c r="I78" s="121" t="s">
        <v>82</v>
      </c>
      <c r="J78" s="121" t="s">
        <v>119</v>
      </c>
      <c r="K78" s="121" t="s">
        <v>120</v>
      </c>
      <c r="L78" s="141"/>
      <c r="M78" s="14"/>
      <c r="N78" s="14"/>
      <c r="O78" s="14"/>
      <c r="P78" s="14"/>
      <c r="Q78" s="14"/>
      <c r="R78" s="14"/>
      <c r="S78" s="14"/>
      <c r="T78" s="14"/>
      <c r="V78" s="14"/>
      <c r="W78" s="14"/>
    </row>
    <row r="79" spans="1:23" ht="22.5" customHeight="1" x14ac:dyDescent="0.2">
      <c r="A79" s="114" t="s">
        <v>32</v>
      </c>
      <c r="B79" s="176" t="s">
        <v>83</v>
      </c>
      <c r="C79" s="176"/>
      <c r="D79" s="176"/>
      <c r="E79" s="176"/>
      <c r="F79" s="115"/>
      <c r="G79" s="122">
        <f>SUM(G80:G90)</f>
        <v>725.4</v>
      </c>
      <c r="H79" s="122">
        <f>SUM(H80:H90)</f>
        <v>441.2</v>
      </c>
      <c r="I79" s="122">
        <f>SUM(I80:I90)</f>
        <v>419.2</v>
      </c>
      <c r="J79" s="122">
        <f t="shared" ref="J79:K79" si="5">SUM(J80:J90)</f>
        <v>207.89999999999998</v>
      </c>
      <c r="K79" s="122">
        <f t="shared" si="5"/>
        <v>190</v>
      </c>
      <c r="L79" s="141"/>
      <c r="M79" s="14"/>
      <c r="N79" s="14"/>
      <c r="O79" s="14"/>
      <c r="P79" s="14"/>
      <c r="Q79" s="14"/>
      <c r="R79" s="14"/>
      <c r="S79" s="14"/>
      <c r="T79" s="14"/>
      <c r="V79" s="14"/>
      <c r="W79" s="14"/>
    </row>
    <row r="80" spans="1:23" ht="18.75" customHeight="1" x14ac:dyDescent="0.2">
      <c r="A80" s="116" t="s">
        <v>33</v>
      </c>
      <c r="B80" s="172" t="s">
        <v>34</v>
      </c>
      <c r="C80" s="173"/>
      <c r="D80" s="173"/>
      <c r="E80" s="173"/>
      <c r="F80" s="117"/>
      <c r="G80" s="123">
        <f>G69</f>
        <v>622.69999999999993</v>
      </c>
      <c r="H80" s="123">
        <f>H69</f>
        <v>327.5</v>
      </c>
      <c r="I80" s="123">
        <f>I69</f>
        <v>305.5</v>
      </c>
      <c r="J80" s="123">
        <f>J69</f>
        <v>192.7</v>
      </c>
      <c r="K80" s="123">
        <f>K69</f>
        <v>190</v>
      </c>
      <c r="L80" s="141"/>
      <c r="M80" s="14"/>
      <c r="N80" s="14"/>
      <c r="O80" s="14"/>
      <c r="P80" s="14"/>
      <c r="Q80" s="14"/>
      <c r="R80" s="14"/>
      <c r="S80" s="14"/>
      <c r="T80" s="14"/>
      <c r="V80" s="14"/>
      <c r="W80" s="14"/>
    </row>
    <row r="81" spans="1:23" ht="16.5" customHeight="1" x14ac:dyDescent="0.2">
      <c r="A81" s="71" t="s">
        <v>35</v>
      </c>
      <c r="B81" s="172" t="s">
        <v>84</v>
      </c>
      <c r="C81" s="173"/>
      <c r="D81" s="173"/>
      <c r="E81" s="173"/>
      <c r="F81" s="117"/>
      <c r="G81" s="71"/>
      <c r="H81" s="71"/>
      <c r="I81" s="71"/>
      <c r="J81" s="71"/>
      <c r="K81" s="71"/>
      <c r="L81" s="141"/>
      <c r="M81" s="14"/>
      <c r="N81" s="14"/>
      <c r="O81" s="14"/>
      <c r="P81" s="14"/>
      <c r="Q81" s="14"/>
      <c r="R81" s="14"/>
      <c r="S81" s="14"/>
      <c r="T81" s="14"/>
      <c r="V81" s="14"/>
      <c r="W81" s="14"/>
    </row>
    <row r="82" spans="1:23" ht="18.75" customHeight="1" x14ac:dyDescent="0.2">
      <c r="A82" s="71" t="s">
        <v>36</v>
      </c>
      <c r="B82" s="172" t="s">
        <v>59</v>
      </c>
      <c r="C82" s="173"/>
      <c r="D82" s="173"/>
      <c r="E82" s="173"/>
      <c r="F82" s="117"/>
      <c r="G82" s="123">
        <f>G70</f>
        <v>99.2</v>
      </c>
      <c r="H82" s="123">
        <f>H70</f>
        <v>107.4</v>
      </c>
      <c r="I82" s="123">
        <f>I70</f>
        <v>107.4</v>
      </c>
      <c r="J82" s="123">
        <f>J70</f>
        <v>0</v>
      </c>
      <c r="K82" s="123">
        <f>K70</f>
        <v>0</v>
      </c>
      <c r="L82" s="141"/>
      <c r="M82" s="14"/>
      <c r="N82" s="14"/>
      <c r="O82" s="14"/>
      <c r="P82" s="14"/>
      <c r="Q82" s="14"/>
      <c r="R82" s="14"/>
      <c r="S82" s="14"/>
      <c r="T82" s="14"/>
      <c r="V82" s="14"/>
      <c r="W82" s="14"/>
    </row>
    <row r="83" spans="1:23" ht="21.75" customHeight="1" x14ac:dyDescent="0.2">
      <c r="A83" s="71" t="s">
        <v>37</v>
      </c>
      <c r="B83" s="172" t="s">
        <v>60</v>
      </c>
      <c r="C83" s="173"/>
      <c r="D83" s="173"/>
      <c r="E83" s="173"/>
      <c r="F83" s="117"/>
      <c r="G83" s="71"/>
      <c r="H83" s="71"/>
      <c r="I83" s="71"/>
      <c r="J83" s="71"/>
      <c r="K83" s="71"/>
      <c r="L83" s="141"/>
      <c r="M83" s="14"/>
      <c r="N83" s="14"/>
      <c r="O83" s="14"/>
      <c r="P83" s="14"/>
      <c r="Q83" s="14"/>
      <c r="R83" s="14"/>
      <c r="S83" s="14"/>
      <c r="T83" s="14"/>
      <c r="V83" s="14"/>
      <c r="W83" s="14"/>
    </row>
    <row r="84" spans="1:23" ht="35.25" customHeight="1" x14ac:dyDescent="0.2">
      <c r="A84" s="71" t="s">
        <v>38</v>
      </c>
      <c r="B84" s="170" t="s">
        <v>61</v>
      </c>
      <c r="C84" s="171"/>
      <c r="D84" s="171"/>
      <c r="E84" s="171"/>
      <c r="F84" s="117"/>
      <c r="G84" s="71"/>
      <c r="H84" s="71"/>
      <c r="I84" s="71"/>
      <c r="J84" s="71"/>
      <c r="K84" s="71"/>
      <c r="L84" s="141"/>
      <c r="M84" s="14"/>
      <c r="N84" s="14"/>
      <c r="O84" s="14"/>
      <c r="P84" s="14"/>
      <c r="Q84" s="14"/>
      <c r="R84" s="14"/>
      <c r="S84" s="14"/>
      <c r="T84" s="14"/>
      <c r="V84" s="14"/>
      <c r="W84" s="14"/>
    </row>
    <row r="85" spans="1:23" ht="19.5" customHeight="1" x14ac:dyDescent="0.2">
      <c r="A85" s="71" t="s">
        <v>39</v>
      </c>
      <c r="B85" s="172" t="s">
        <v>62</v>
      </c>
      <c r="C85" s="173"/>
      <c r="D85" s="173"/>
      <c r="E85" s="173"/>
      <c r="F85" s="117"/>
      <c r="G85" s="123">
        <f>G71</f>
        <v>3.5</v>
      </c>
      <c r="H85" s="123"/>
      <c r="I85" s="123"/>
      <c r="J85" s="123"/>
      <c r="K85" s="123"/>
      <c r="L85" s="141"/>
      <c r="M85" s="14"/>
      <c r="N85" s="14"/>
      <c r="O85" s="14"/>
      <c r="P85" s="14"/>
      <c r="Q85" s="14"/>
      <c r="R85" s="14"/>
      <c r="S85" s="14"/>
      <c r="T85" s="14"/>
      <c r="V85" s="14"/>
      <c r="W85" s="14"/>
    </row>
    <row r="86" spans="1:23" ht="20.25" customHeight="1" x14ac:dyDescent="0.2">
      <c r="A86" s="71" t="s">
        <v>40</v>
      </c>
      <c r="B86" s="170" t="s">
        <v>63</v>
      </c>
      <c r="C86" s="171"/>
      <c r="D86" s="171"/>
      <c r="E86" s="171"/>
      <c r="F86" s="117"/>
      <c r="G86" s="71"/>
      <c r="H86" s="71"/>
      <c r="I86" s="71"/>
      <c r="J86" s="71"/>
      <c r="K86" s="71"/>
      <c r="L86" s="141"/>
      <c r="M86" s="14"/>
      <c r="N86" s="14"/>
      <c r="O86" s="14"/>
      <c r="P86" s="14"/>
      <c r="Q86" s="14"/>
      <c r="R86" s="14"/>
      <c r="S86" s="14"/>
      <c r="T86" s="14"/>
      <c r="V86" s="14"/>
      <c r="W86" s="14"/>
    </row>
    <row r="87" spans="1:23" ht="18.75" customHeight="1" x14ac:dyDescent="0.2">
      <c r="A87" s="71" t="s">
        <v>41</v>
      </c>
      <c r="B87" s="172" t="s">
        <v>85</v>
      </c>
      <c r="C87" s="173"/>
      <c r="D87" s="173"/>
      <c r="E87" s="173"/>
      <c r="F87" s="117"/>
      <c r="G87" s="71"/>
      <c r="H87" s="71"/>
      <c r="I87" s="71"/>
      <c r="J87" s="71"/>
      <c r="K87" s="71"/>
      <c r="L87" s="141"/>
      <c r="M87" s="14"/>
      <c r="N87" s="14"/>
      <c r="O87" s="14"/>
      <c r="P87" s="14"/>
      <c r="Q87" s="14"/>
      <c r="R87" s="14"/>
      <c r="S87" s="14"/>
      <c r="T87" s="14"/>
      <c r="V87" s="14"/>
      <c r="W87" s="14"/>
    </row>
    <row r="88" spans="1:23" ht="20.25" customHeight="1" x14ac:dyDescent="0.2">
      <c r="A88" s="71" t="s">
        <v>95</v>
      </c>
      <c r="B88" s="172" t="s">
        <v>64</v>
      </c>
      <c r="C88" s="173"/>
      <c r="D88" s="173"/>
      <c r="E88" s="173"/>
      <c r="F88" s="117"/>
      <c r="G88" s="123">
        <f>G72</f>
        <v>0</v>
      </c>
      <c r="H88" s="123">
        <f>H72</f>
        <v>6.3</v>
      </c>
      <c r="I88" s="123">
        <f>I72</f>
        <v>6.3</v>
      </c>
      <c r="J88" s="123">
        <f>J72</f>
        <v>15.2</v>
      </c>
      <c r="K88" s="123">
        <f>K72</f>
        <v>0</v>
      </c>
      <c r="L88" s="141"/>
      <c r="M88" s="14"/>
      <c r="N88" s="14"/>
      <c r="O88" s="14"/>
      <c r="P88" s="14"/>
      <c r="Q88" s="14"/>
      <c r="R88" s="14"/>
      <c r="S88" s="14"/>
      <c r="T88" s="14"/>
      <c r="V88" s="14"/>
      <c r="W88" s="14"/>
    </row>
    <row r="89" spans="1:23" ht="20.25" customHeight="1" x14ac:dyDescent="0.2">
      <c r="A89" s="71" t="s">
        <v>96</v>
      </c>
      <c r="B89" s="172" t="s">
        <v>65</v>
      </c>
      <c r="C89" s="173"/>
      <c r="D89" s="173"/>
      <c r="E89" s="173"/>
      <c r="F89" s="117"/>
      <c r="G89" s="71"/>
      <c r="H89" s="71"/>
      <c r="I89" s="71"/>
      <c r="J89" s="71"/>
      <c r="K89" s="71"/>
      <c r="L89" s="141"/>
      <c r="M89" s="14"/>
      <c r="N89" s="14"/>
      <c r="O89" s="14"/>
      <c r="P89" s="14"/>
      <c r="Q89" s="14"/>
      <c r="R89" s="14"/>
      <c r="S89" s="14"/>
      <c r="T89" s="14"/>
      <c r="V89" s="14"/>
      <c r="W89" s="14"/>
    </row>
    <row r="90" spans="1:23" ht="21" customHeight="1" x14ac:dyDescent="0.2">
      <c r="A90" s="71" t="s">
        <v>97</v>
      </c>
      <c r="B90" s="181" t="s">
        <v>86</v>
      </c>
      <c r="C90" s="182"/>
      <c r="D90" s="182"/>
      <c r="E90" s="182"/>
      <c r="F90" s="117"/>
      <c r="G90" s="71"/>
      <c r="H90" s="71"/>
      <c r="I90" s="71"/>
      <c r="J90" s="71"/>
      <c r="K90" s="71"/>
      <c r="L90" s="141"/>
      <c r="M90" s="14"/>
      <c r="N90" s="14"/>
      <c r="O90" s="14"/>
      <c r="P90" s="14"/>
      <c r="Q90" s="14"/>
      <c r="R90" s="14"/>
      <c r="S90" s="14"/>
      <c r="T90" s="14"/>
      <c r="V90" s="14"/>
      <c r="W90" s="14"/>
    </row>
    <row r="91" spans="1:23" ht="20.25" customHeight="1" x14ac:dyDescent="0.2">
      <c r="A91" s="118" t="s">
        <v>42</v>
      </c>
      <c r="B91" s="183" t="s">
        <v>43</v>
      </c>
      <c r="C91" s="184"/>
      <c r="D91" s="184"/>
      <c r="E91" s="184"/>
      <c r="F91" s="119"/>
      <c r="G91" s="70"/>
      <c r="H91" s="70"/>
      <c r="I91" s="70"/>
      <c r="J91" s="70"/>
      <c r="K91" s="70"/>
      <c r="L91" s="141"/>
      <c r="M91" s="14"/>
      <c r="N91" s="14"/>
      <c r="O91" s="14"/>
      <c r="P91" s="14"/>
      <c r="Q91" s="14"/>
      <c r="R91" s="14"/>
      <c r="S91" s="14"/>
      <c r="T91" s="14"/>
      <c r="V91" s="14"/>
      <c r="W91" s="14"/>
    </row>
    <row r="92" spans="1:23" ht="21" customHeight="1" x14ac:dyDescent="0.2">
      <c r="A92" s="179" t="s">
        <v>121</v>
      </c>
      <c r="B92" s="180"/>
      <c r="C92" s="180"/>
      <c r="D92" s="180"/>
      <c r="E92" s="180"/>
      <c r="F92" s="120"/>
      <c r="G92" s="124">
        <f>SUM(G79+G91)</f>
        <v>725.4</v>
      </c>
      <c r="H92" s="124">
        <f>SUM(H79+H91)</f>
        <v>441.2</v>
      </c>
      <c r="I92" s="124">
        <f>SUM(I79+I91)</f>
        <v>419.2</v>
      </c>
      <c r="J92" s="124">
        <f t="shared" ref="J92:K92" si="6">SUM(J79+J91)</f>
        <v>207.89999999999998</v>
      </c>
      <c r="K92" s="124">
        <f t="shared" si="6"/>
        <v>190</v>
      </c>
      <c r="L92" s="141"/>
      <c r="M92" s="14"/>
      <c r="N92" s="14"/>
      <c r="O92" s="14"/>
      <c r="P92" s="14"/>
      <c r="Q92" s="14"/>
      <c r="R92" s="14"/>
      <c r="S92" s="14"/>
      <c r="T92" s="14"/>
      <c r="V92" s="14"/>
      <c r="W92" s="14"/>
    </row>
    <row r="93" spans="1:23" x14ac:dyDescent="0.2">
      <c r="A93" s="3"/>
      <c r="B93" s="169"/>
      <c r="C93" s="169"/>
      <c r="D93" s="169"/>
      <c r="E93" s="169"/>
      <c r="F93" s="111"/>
      <c r="G93" s="93"/>
      <c r="H93" s="93"/>
      <c r="I93" s="93"/>
      <c r="J93" s="112"/>
      <c r="K93" s="112"/>
      <c r="L93" s="141"/>
      <c r="M93" s="3"/>
      <c r="N93" s="3"/>
      <c r="O93" s="3"/>
      <c r="P93" s="3"/>
      <c r="Q93" s="3"/>
      <c r="R93" s="3"/>
    </row>
    <row r="94" spans="1:23" x14ac:dyDescent="0.2">
      <c r="J94" s="112"/>
      <c r="K94" s="112"/>
      <c r="L94" s="141"/>
      <c r="M94" s="3"/>
      <c r="N94" s="3"/>
      <c r="O94" s="3"/>
      <c r="P94" s="3"/>
      <c r="Q94" s="3"/>
      <c r="R94" s="3"/>
    </row>
    <row r="95" spans="1:23" x14ac:dyDescent="0.2">
      <c r="J95" s="112"/>
      <c r="K95" s="112"/>
      <c r="L95" s="141"/>
    </row>
    <row r="96" spans="1:23" x14ac:dyDescent="0.2">
      <c r="J96" s="112"/>
      <c r="K96" s="112"/>
      <c r="L96" s="141"/>
    </row>
  </sheetData>
  <mergeCells count="188">
    <mergeCell ref="L2:O2"/>
    <mergeCell ref="L3:O3"/>
    <mergeCell ref="L4:O4"/>
    <mergeCell ref="L1:O1"/>
    <mergeCell ref="L5:O5"/>
    <mergeCell ref="F27:F28"/>
    <mergeCell ref="G27:G28"/>
    <mergeCell ref="H27:H28"/>
    <mergeCell ref="I27:I28"/>
    <mergeCell ref="J27:J28"/>
    <mergeCell ref="K27:K28"/>
    <mergeCell ref="F37:F38"/>
    <mergeCell ref="G37:G38"/>
    <mergeCell ref="H37:H38"/>
    <mergeCell ref="I37:I38"/>
    <mergeCell ref="J37:J38"/>
    <mergeCell ref="K37:K38"/>
    <mergeCell ref="L6:O6"/>
    <mergeCell ref="A23:A29"/>
    <mergeCell ref="B23:B29"/>
    <mergeCell ref="C23:C29"/>
    <mergeCell ref="D23:D29"/>
    <mergeCell ref="E23:E29"/>
    <mergeCell ref="L29:O29"/>
    <mergeCell ref="A7:O7"/>
    <mergeCell ref="G10:G12"/>
    <mergeCell ref="H10:H12"/>
    <mergeCell ref="I10:I12"/>
    <mergeCell ref="E19:E20"/>
    <mergeCell ref="D17:D18"/>
    <mergeCell ref="A13:O13"/>
    <mergeCell ref="L20:O20"/>
    <mergeCell ref="A19:A20"/>
    <mergeCell ref="B19:B20"/>
    <mergeCell ref="C19:C20"/>
    <mergeCell ref="B17:B18"/>
    <mergeCell ref="C17:C18"/>
    <mergeCell ref="D10:D12"/>
    <mergeCell ref="E17:E18"/>
    <mergeCell ref="L18:O18"/>
    <mergeCell ref="A8:O8"/>
    <mergeCell ref="M9:O9"/>
    <mergeCell ref="J23:J26"/>
    <mergeCell ref="K23:K26"/>
    <mergeCell ref="I23:I26"/>
    <mergeCell ref="B15:O15"/>
    <mergeCell ref="C16:O16"/>
    <mergeCell ref="A14:O14"/>
    <mergeCell ref="L10:O10"/>
    <mergeCell ref="K10:K12"/>
    <mergeCell ref="A10:A12"/>
    <mergeCell ref="L43:O43"/>
    <mergeCell ref="A21:A22"/>
    <mergeCell ref="B21:B22"/>
    <mergeCell ref="C21:C22"/>
    <mergeCell ref="D21:D22"/>
    <mergeCell ref="E21:E22"/>
    <mergeCell ref="C30:F30"/>
    <mergeCell ref="L11:L12"/>
    <mergeCell ref="M11:O11"/>
    <mergeCell ref="L30:O30"/>
    <mergeCell ref="C31:O31"/>
    <mergeCell ref="L22:O22"/>
    <mergeCell ref="B10:B12"/>
    <mergeCell ref="C10:C12"/>
    <mergeCell ref="E10:E12"/>
    <mergeCell ref="L33:O33"/>
    <mergeCell ref="A36:A39"/>
    <mergeCell ref="F10:F12"/>
    <mergeCell ref="J10:J12"/>
    <mergeCell ref="D19:D20"/>
    <mergeCell ref="F23:F26"/>
    <mergeCell ref="G23:G26"/>
    <mergeCell ref="H23:H26"/>
    <mergeCell ref="A17:A18"/>
    <mergeCell ref="C53:F53"/>
    <mergeCell ref="A48:A49"/>
    <mergeCell ref="L53:O53"/>
    <mergeCell ref="A40:A41"/>
    <mergeCell ref="A34:A35"/>
    <mergeCell ref="A44:A45"/>
    <mergeCell ref="L45:O45"/>
    <mergeCell ref="D42:D43"/>
    <mergeCell ref="L52:O52"/>
    <mergeCell ref="L49:O49"/>
    <mergeCell ref="L47:O47"/>
    <mergeCell ref="A46:A47"/>
    <mergeCell ref="E46:E47"/>
    <mergeCell ref="E48:E49"/>
    <mergeCell ref="B42:B43"/>
    <mergeCell ref="C42:C43"/>
    <mergeCell ref="B44:B45"/>
    <mergeCell ref="C44:C45"/>
    <mergeCell ref="C46:C47"/>
    <mergeCell ref="E40:E41"/>
    <mergeCell ref="L39:O39"/>
    <mergeCell ref="D44:D45"/>
    <mergeCell ref="E44:E45"/>
    <mergeCell ref="E34:E35"/>
    <mergeCell ref="B48:B49"/>
    <mergeCell ref="C48:C49"/>
    <mergeCell ref="A50:A52"/>
    <mergeCell ref="B50:B52"/>
    <mergeCell ref="C50:C52"/>
    <mergeCell ref="E50:E52"/>
    <mergeCell ref="D48:D49"/>
    <mergeCell ref="D46:D47"/>
    <mergeCell ref="A32:A33"/>
    <mergeCell ref="D36:D39"/>
    <mergeCell ref="B36:B39"/>
    <mergeCell ref="C36:C39"/>
    <mergeCell ref="D34:D35"/>
    <mergeCell ref="B32:B33"/>
    <mergeCell ref="C32:C33"/>
    <mergeCell ref="D32:D33"/>
    <mergeCell ref="E32:E33"/>
    <mergeCell ref="B34:B35"/>
    <mergeCell ref="C34:C35"/>
    <mergeCell ref="B46:B47"/>
    <mergeCell ref="E42:E43"/>
    <mergeCell ref="E36:E39"/>
    <mergeCell ref="P55:R55"/>
    <mergeCell ref="L59:O59"/>
    <mergeCell ref="A58:A59"/>
    <mergeCell ref="B58:B59"/>
    <mergeCell ref="C58:C59"/>
    <mergeCell ref="D58:D59"/>
    <mergeCell ref="E58:E59"/>
    <mergeCell ref="N55:N56"/>
    <mergeCell ref="P34:T35"/>
    <mergeCell ref="P40:Q40"/>
    <mergeCell ref="P50:R50"/>
    <mergeCell ref="D50:D52"/>
    <mergeCell ref="L35:O35"/>
    <mergeCell ref="C55:C57"/>
    <mergeCell ref="D55:D57"/>
    <mergeCell ref="B40:B41"/>
    <mergeCell ref="C40:C41"/>
    <mergeCell ref="D40:D41"/>
    <mergeCell ref="E55:E57"/>
    <mergeCell ref="L55:L56"/>
    <mergeCell ref="M55:M56"/>
    <mergeCell ref="C54:O54"/>
    <mergeCell ref="B55:B57"/>
    <mergeCell ref="L41:O41"/>
    <mergeCell ref="L67:O67"/>
    <mergeCell ref="D64:D65"/>
    <mergeCell ref="E64:E65"/>
    <mergeCell ref="A55:A57"/>
    <mergeCell ref="L65:O65"/>
    <mergeCell ref="O55:O56"/>
    <mergeCell ref="L57:O57"/>
    <mergeCell ref="B60:B61"/>
    <mergeCell ref="C60:C61"/>
    <mergeCell ref="D60:D61"/>
    <mergeCell ref="C64:C65"/>
    <mergeCell ref="B64:B65"/>
    <mergeCell ref="A64:A65"/>
    <mergeCell ref="A60:A61"/>
    <mergeCell ref="D63:O63"/>
    <mergeCell ref="C62:F62"/>
    <mergeCell ref="L62:O62"/>
    <mergeCell ref="E60:E61"/>
    <mergeCell ref="L61:O61"/>
    <mergeCell ref="B93:E93"/>
    <mergeCell ref="B84:E84"/>
    <mergeCell ref="B80:E80"/>
    <mergeCell ref="B81:E81"/>
    <mergeCell ref="A78:E78"/>
    <mergeCell ref="B79:E79"/>
    <mergeCell ref="B82:E82"/>
    <mergeCell ref="P64:Q64"/>
    <mergeCell ref="A92:E92"/>
    <mergeCell ref="B85:E85"/>
    <mergeCell ref="B86:E86"/>
    <mergeCell ref="B87:E87"/>
    <mergeCell ref="B88:E88"/>
    <mergeCell ref="B89:E89"/>
    <mergeCell ref="B90:E90"/>
    <mergeCell ref="B83:E83"/>
    <mergeCell ref="B91:E91"/>
    <mergeCell ref="H77:I77"/>
    <mergeCell ref="D75:K75"/>
    <mergeCell ref="A68:F68"/>
    <mergeCell ref="L68:O68"/>
    <mergeCell ref="C66:F66"/>
    <mergeCell ref="L66:O66"/>
    <mergeCell ref="B67:F67"/>
  </mergeCells>
  <phoneticPr fontId="0" type="noConversion"/>
  <pageMargins left="0.82677165354330717" right="0.23622047244094491" top="0.74803149606299213" bottom="0.55118110236220474" header="0.31496062992125984" footer="0.31496062992125984"/>
  <pageSetup paperSize="9" scale="95" firstPageNumber="80" fitToHeight="0" orientation="landscape" useFirstPageNumber="1" r:id="rId1"/>
  <headerFooter scaleWithDoc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3"/>
  <sheetViews>
    <sheetView zoomScale="106" zoomScaleNormal="106" workbookViewId="0">
      <selection activeCell="B31" sqref="B31"/>
    </sheetView>
  </sheetViews>
  <sheetFormatPr defaultColWidth="11.5703125" defaultRowHeight="12.75" x14ac:dyDescent="0.2"/>
  <cols>
    <col min="1" max="1" width="28.28515625" customWidth="1"/>
    <col min="2" max="2" width="68.42578125" customWidth="1"/>
  </cols>
  <sheetData>
    <row r="2" spans="1:7" s="5" customFormat="1" ht="34.5" customHeight="1" x14ac:dyDescent="0.25">
      <c r="A2" s="334" t="s">
        <v>44</v>
      </c>
      <c r="B2" s="334"/>
      <c r="C2" s="4"/>
    </row>
    <row r="3" spans="1:7" s="5" customFormat="1" ht="12" customHeight="1" x14ac:dyDescent="0.25">
      <c r="A3" s="335" t="s">
        <v>45</v>
      </c>
      <c r="B3" s="336" t="s">
        <v>46</v>
      </c>
      <c r="C3" s="4"/>
    </row>
    <row r="4" spans="1:7" s="5" customFormat="1" ht="15.75" x14ac:dyDescent="0.25">
      <c r="A4" s="335"/>
      <c r="B4" s="336"/>
      <c r="G4" s="4"/>
    </row>
    <row r="5" spans="1:7" s="5" customFormat="1" ht="15.75" customHeight="1" x14ac:dyDescent="0.25">
      <c r="A5" s="7" t="s">
        <v>18</v>
      </c>
      <c r="B5" s="8" t="s">
        <v>100</v>
      </c>
    </row>
    <row r="6" spans="1:7" s="5" customFormat="1" ht="15.75" customHeight="1" x14ac:dyDescent="0.25">
      <c r="A6" s="7" t="s">
        <v>101</v>
      </c>
      <c r="B6" s="8" t="s">
        <v>102</v>
      </c>
    </row>
    <row r="7" spans="1:7" s="5" customFormat="1" ht="15.75" customHeight="1" x14ac:dyDescent="0.25">
      <c r="A7" s="6"/>
      <c r="B7" s="8"/>
    </row>
    <row r="8" spans="1:7" s="5" customFormat="1" ht="15.75" customHeight="1" x14ac:dyDescent="0.25">
      <c r="A8" s="6"/>
      <c r="B8" s="8"/>
    </row>
    <row r="9" spans="1:7" s="5" customFormat="1" ht="15.75" customHeight="1" x14ac:dyDescent="0.25">
      <c r="A9" s="6"/>
      <c r="B9" s="8"/>
    </row>
    <row r="10" spans="1:7" s="5" customFormat="1" ht="15.75" customHeight="1" x14ac:dyDescent="0.25"/>
    <row r="11" spans="1:7" s="5" customFormat="1" ht="15.75" customHeight="1" x14ac:dyDescent="0.25">
      <c r="A11" s="337" t="s">
        <v>99</v>
      </c>
      <c r="B11" s="337"/>
    </row>
    <row r="13" spans="1:7" x14ac:dyDescent="0.2">
      <c r="B13" s="11"/>
    </row>
  </sheetData>
  <mergeCells count="4">
    <mergeCell ref="A2:B2"/>
    <mergeCell ref="A3:A4"/>
    <mergeCell ref="B3:B4"/>
    <mergeCell ref="A11:B11"/>
  </mergeCells>
  <phoneticPr fontId="0" type="noConversion"/>
  <pageMargins left="0.78749999999999998" right="0.78749999999999998" top="1.0527777777777778" bottom="1.0527777777777778" header="0.78749999999999998" footer="0.78749999999999998"/>
  <pageSetup paperSize="9" firstPageNumber="0" orientation="landscape" r:id="rId1"/>
  <headerFooter alignWithMargins="0">
    <oddHeader>&amp;C&amp;"Times New Roman,Normalus"&amp;12&amp;A</oddHeader>
    <oddFooter>&amp;C&amp;"Times New Roman,Normalus"&amp;12Puslapis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1_c_1_c_1_forma</vt:lpstr>
      <vt:lpstr>vykdytojų_kodai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Krugiškienė</dc:creator>
  <cp:lastModifiedBy>Rasa Macienė</cp:lastModifiedBy>
  <cp:lastPrinted>2017-06-23T05:35:42Z</cp:lastPrinted>
  <dcterms:created xsi:type="dcterms:W3CDTF">2015-10-22T11:07:13Z</dcterms:created>
  <dcterms:modified xsi:type="dcterms:W3CDTF">2018-01-23T11:58:14Z</dcterms:modified>
</cp:coreProperties>
</file>