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4385" yWindow="-15" windowWidth="14430" windowHeight="12840"/>
  </bookViews>
  <sheets>
    <sheet name="FBA" sheetId="1" r:id="rId1"/>
    <sheet name="VRA" sheetId="2" r:id="rId2"/>
    <sheet name="20-4" sheetId="3" r:id="rId3"/>
  </sheets>
  <calcPr calcId="145621"/>
  <fileRecoveryPr autoRecover="0"/>
</workbook>
</file>

<file path=xl/calcChain.xml><?xml version="1.0" encoding="utf-8"?>
<calcChain xmlns="http://schemas.openxmlformats.org/spreadsheetml/2006/main">
  <c r="M21" i="3" l="1"/>
  <c r="L21" i="3"/>
  <c r="I21" i="3"/>
  <c r="H21" i="3"/>
  <c r="F21" i="3"/>
  <c r="E21" i="3"/>
  <c r="N20" i="3"/>
  <c r="N18" i="3" s="1"/>
  <c r="G18" i="3"/>
  <c r="D18" i="3"/>
  <c r="N17" i="3"/>
  <c r="N16" i="3"/>
  <c r="G15" i="3"/>
  <c r="D15" i="3"/>
  <c r="N15" i="3" s="1"/>
  <c r="C15" i="3"/>
  <c r="C21" i="3" s="1"/>
  <c r="N11" i="3"/>
  <c r="N10" i="3"/>
  <c r="N9" i="3"/>
  <c r="N21" i="3" s="1"/>
  <c r="G9" i="3"/>
  <c r="G21" i="3" s="1"/>
  <c r="D9" i="3"/>
  <c r="D21" i="3" s="1"/>
  <c r="R33" i="2" l="1"/>
  <c r="H33" i="2"/>
  <c r="R30" i="2"/>
  <c r="H30" i="2"/>
  <c r="H27" i="2"/>
  <c r="R24" i="2"/>
  <c r="R23" i="2" s="1"/>
  <c r="R21" i="2" s="1"/>
  <c r="R38" i="2" s="1"/>
  <c r="R45" i="2" s="1"/>
  <c r="R47" i="2" s="1"/>
  <c r="H24" i="2"/>
  <c r="H23" i="2" s="1"/>
  <c r="H21" i="2" s="1"/>
  <c r="H38" i="2" s="1"/>
  <c r="H45" i="2" s="1"/>
  <c r="H47" i="2" s="1"/>
  <c r="G72" i="1" l="1"/>
  <c r="G66" i="1"/>
  <c r="O69" i="1" l="1"/>
  <c r="O54" i="1"/>
  <c r="O49" i="1"/>
  <c r="O50" i="1"/>
  <c r="O44" i="1"/>
  <c r="O34" i="1"/>
  <c r="O29" i="1"/>
  <c r="O43" i="1"/>
  <c r="O66" i="1" s="1"/>
  <c r="O72" i="1" s="1"/>
  <c r="G54" i="1"/>
  <c r="G50" i="1"/>
  <c r="G44" i="1"/>
  <c r="G34" i="1"/>
  <c r="G29" i="1"/>
  <c r="G43" i="1"/>
  <c r="G69" i="1"/>
  <c r="G49" i="1"/>
</calcChain>
</file>

<file path=xl/sharedStrings.xml><?xml version="1.0" encoding="utf-8"?>
<sst xmlns="http://schemas.openxmlformats.org/spreadsheetml/2006/main" count="249" uniqueCount="186">
  <si>
    <t>2-ojo VSAFAS „Finansinės būklės ataskaita“</t>
  </si>
  <si>
    <t>1 priedas</t>
  </si>
  <si>
    <t>(Žemesniojo lygio mokesčių fondų ir išteklių fondų finansinės būklės ataskaitos forma)</t>
  </si>
  <si>
    <t>(viešojo sektoriaus subjekto arba viešojo sektoriaus subjektų grupės pavadinimas)</t>
  </si>
  <si>
    <t>(viešojo sektoriaus subjekto, parengusio finansinės būklės ataskaitą (konsoliduotąją finansinės būklės ataskaitą), kodas, adresas)</t>
  </si>
  <si>
    <t>FINANSINĖS BŪKLĖS ATASKAITA</t>
  </si>
  <si>
    <t>Nr.</t>
  </si>
  <si>
    <t>(data)</t>
  </si>
  <si>
    <t>Eil. Nr.</t>
  </si>
  <si>
    <t>Straipsniai</t>
  </si>
  <si>
    <t>Pastabos Nr.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</si>
  <si>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</si>
  <si>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</si>
  <si>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</si>
  <si>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</si>
  <si>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</si>
  <si>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</si>
  <si>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II.</t>
  </si>
  <si>
    <t>Ilgalaikis materialusis turtas</t>
  </si>
  <si>
    <t>III.</t>
  </si>
  <si>
    <t>Ilgalaikis finansinis turtas</t>
  </si>
  <si>
    <t>IV.</t>
  </si>
  <si>
    <t>Kitas ilgalaikis turtas</t>
  </si>
  <si>
    <t>B.</t>
  </si>
  <si>
    <t>BIOLOGINIS TURTAS</t>
  </si>
  <si>
    <t>C.</t>
  </si>
  <si>
    <t>TRUMPALAIKIS TURTAS</t>
  </si>
  <si>
    <t>Atsargos</t>
  </si>
  <si>
    <t>I.1</t>
  </si>
  <si>
    <t xml:space="preserve">     Atsargos, išskyrus ilgalaikį materialųjį ir biologinį turtą, skirtą parduoti</t>
  </si>
  <si>
    <t>I.2</t>
  </si>
  <si>
    <t xml:space="preserve">     Ilgalaikis materialusis ir biologinis turtas, skirtas parduoti</t>
  </si>
  <si>
    <t>Išankstiniai apmokėjimai</t>
  </si>
  <si>
    <t>Per vienerius metus gautinos sumos</t>
  </si>
  <si>
    <t>III.1</t>
  </si>
  <si>
    <t xml:space="preserve">     Gautinos trumpalaikės finansinės sumos</t>
  </si>
  <si>
    <t>III.2</t>
  </si>
  <si>
    <t xml:space="preserve">     Gautini mokesčiai ir socialinės įmokos</t>
  </si>
  <si>
    <t>III.3</t>
  </si>
  <si>
    <t xml:space="preserve">     Gautinos finansavimo sumos</t>
  </si>
  <si>
    <t>III.4</t>
  </si>
  <si>
    <t xml:space="preserve">     Gautinos sumos už turto naudojimą, parduotas prekes, turtą, paslaugas</t>
  </si>
  <si>
    <t>III.5</t>
  </si>
  <si>
    <t xml:space="preserve">     Sukauptos gautinos sumos</t>
  </si>
  <si>
    <t>III.6</t>
  </si>
  <si>
    <t xml:space="preserve">     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</si>
  <si>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</si>
  <si>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</si>
  <si>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</si>
  <si>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</si>
  <si>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</si>
  <si>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</si>
  <si>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>Iš valstybės biudžeto</t>
  </si>
  <si>
    <t>Iš savivaldybės biudžeto</t>
  </si>
  <si>
    <t>Iš Europos Sąjungos, užsienio valstybių ir tarptautinių organizacijų</t>
  </si>
  <si>
    <t>Iš kitų šaltinių</t>
  </si>
  <si>
    <t>E.</t>
  </si>
  <si>
    <t>ĮSIPAREIGOJIMAI</t>
  </si>
  <si>
    <t>Ilgalaikiai įsipareigojimai</t>
  </si>
  <si>
    <t xml:space="preserve">     Ilgalaikiai finansiniai įsipareigojimai</t>
  </si>
  <si>
    <t xml:space="preserve">     Ilgalaikiai atidėjiniai</t>
  </si>
  <si>
    <t>I.3</t>
  </si>
  <si>
    <t xml:space="preserve">     Kiti ilgalaikiai įsipareigojimai</t>
  </si>
  <si>
    <t>Trumpalaikiai įsipareigojimai</t>
  </si>
  <si>
    <t>II.1</t>
  </si>
  <si>
    <t xml:space="preserve">     Ilgalaikių atidėjinių einamųjų metų dalis ir trumpalaikiai atidėjiniai</t>
  </si>
  <si>
    <t>II.2</t>
  </si>
  <si>
    <t xml:space="preserve">     Ilgalaikių įsipareigojimų einamųjų metų dalis</t>
  </si>
  <si>
    <t>II.3</t>
  </si>
  <si>
    <t xml:space="preserve">     Trumpalaikiai finansiniai įsipareigojimai</t>
  </si>
  <si>
    <t>II.4</t>
  </si>
  <si>
    <t xml:space="preserve">     Mokėtinos subsidijos, dotacijos ir finansavimo sumos</t>
  </si>
  <si>
    <t>II.5</t>
  </si>
  <si>
    <t xml:space="preserve">     Mokėtinos sumos į Europos Sąjungos biudžetą</t>
  </si>
  <si>
    <t>II.6</t>
  </si>
  <si>
    <t xml:space="preserve">     Mokėtinos sumos į biudžetus ir fondus</t>
  </si>
  <si>
    <t>II.7</t>
  </si>
  <si>
    <t xml:space="preserve">     Mokėtinos socialinės išmokos</t>
  </si>
  <si>
    <t>II.8</t>
  </si>
  <si>
    <t xml:space="preserve">     Grąžintini mokesčiai, įmokos ir jų permokos</t>
  </si>
  <si>
    <t>II.9</t>
  </si>
  <si>
    <t xml:space="preserve">     Tiekėjams mokėtinos sumos</t>
  </si>
  <si>
    <t>II.10</t>
  </si>
  <si>
    <t xml:space="preserve">     Sukauptos mokėtinos sumos</t>
  </si>
  <si>
    <t>II.11</t>
  </si>
  <si>
    <t xml:space="preserve">     Kiti trumpalaikiai įsipareigojimai</t>
  </si>
  <si>
    <t>F.</t>
  </si>
  <si>
    <t>GRYNASIS TURTAS</t>
  </si>
  <si>
    <t>Rezervai</t>
  </si>
  <si>
    <t>Nuosavybės metodo įtaka</t>
  </si>
  <si>
    <t>Sukauptas perviršis ar deficitas</t>
  </si>
  <si>
    <t xml:space="preserve">     Einamųjų metų perviršis ar deficitas</t>
  </si>
  <si>
    <t xml:space="preserve">     Ankstesnių metų perviršis ar deficitas</t>
  </si>
  <si>
    <t>IŠ VISO TURTO FINANSAVIMO SUMŲ, ĮSIPAREIGOJIMŲ IR GRYNOJO TURTO:</t>
  </si>
  <si>
    <t>(viešojo sektoriaus subjekto vadovas arba jo įgaliotas administracijos vadovas)</t>
  </si>
  <si>
    <t>(parašas)</t>
  </si>
  <si>
    <t>(vardas ir pavardė)</t>
  </si>
  <si>
    <t>(vyriausiasis buhalteris (buhalteris))</t>
  </si>
  <si>
    <t>Šiaulių miesto savivaldybės iždas</t>
  </si>
  <si>
    <t>Daiva Kerutienė</t>
  </si>
  <si>
    <t>PAGAL 2017  M.  KOVO 31 D. DUOMENIS</t>
  </si>
  <si>
    <t>2017 m. gegužės 25 d.</t>
  </si>
  <si>
    <t>Administracijos direktorius</t>
  </si>
  <si>
    <t>Antanas Bartulis</t>
  </si>
  <si>
    <t>Strateginio planavimo ir finansų skyriaus vedėja</t>
  </si>
  <si>
    <t>Strateginio planavimo ir finansų skyrius, 188771865, Vasario 16-osios g. 62, Šiauliai</t>
  </si>
  <si>
    <t>3-iojo VSAFAS „Veiklos rezultatų ataskaita“</t>
  </si>
  <si>
    <t>(Viešojo sektoriaus subjekto arba viešojo sektoriaus subjektų grupės pavadinimas)</t>
  </si>
  <si>
    <t>(Viešojo sektoriaus subjekto, parengusio veiklos rezultatų ataskaitą arba konsoliduotą veiklos rezultatų ataskaitą, kodas, adresas)</t>
  </si>
  <si>
    <t>VEIKLOS REZULTATŲ ATASKAITA</t>
  </si>
  <si>
    <t>PAGAL 2017 M. KOVO 31 D. DUOMENIS</t>
  </si>
  <si>
    <t>Ataskaitinis laikotarpis</t>
  </si>
  <si>
    <t>Praėjęs ataskaitinis laikotarpis</t>
  </si>
  <si>
    <t>PAGRINDINĖS VEIKLOS PAJAMOS</t>
  </si>
  <si>
    <t>FINANSAVIMO PAJAMOS</t>
  </si>
  <si>
    <t>MOKESČIŲ IR SOCIALINIŲ ĮMOKŲ PAJAMOS</t>
  </si>
  <si>
    <t>Mokesčių pajamos grynąja verte</t>
  </si>
  <si>
    <t>II.1.1.</t>
  </si>
  <si>
    <t xml:space="preserve">     Mokesčių pajamos</t>
  </si>
  <si>
    <t>II.1.2.</t>
  </si>
  <si>
    <t xml:space="preserve">     Pervestinų mokesčių suma</t>
  </si>
  <si>
    <t>II.2.</t>
  </si>
  <si>
    <t>Socialinių įmokų pajamos grynąja verte</t>
  </si>
  <si>
    <t>II.2.1.</t>
  </si>
  <si>
    <t xml:space="preserve">     Socialinių įmokų pajamos</t>
  </si>
  <si>
    <t>II.2.2.</t>
  </si>
  <si>
    <t xml:space="preserve">     Pervestinų socialinių įmokų suma</t>
  </si>
  <si>
    <t xml:space="preserve">PAGRINDINĖS VEIKLOS KITOS PAJAMOS </t>
  </si>
  <si>
    <t>III.1.</t>
  </si>
  <si>
    <t>Pagrindinės veiklos kitos pajamos</t>
  </si>
  <si>
    <t>III.2.</t>
  </si>
  <si>
    <t>Pervestinų pagrindinės veiklos kitų pajamų suma</t>
  </si>
  <si>
    <t>PAGRINDINĖS VEIKLOS SĄNAUDOS</t>
  </si>
  <si>
    <t>NUVERTĖJIMO IR NURAŠYTŲ SUMŲ</t>
  </si>
  <si>
    <t>SOCIALINIŲ IŠMOKŲ</t>
  </si>
  <si>
    <t>FINANSAVIMO</t>
  </si>
  <si>
    <t>KITOS</t>
  </si>
  <si>
    <t>PAGRINDINĖS VEIKLOS PERVIRŠIS AR DEFICITAS</t>
  </si>
  <si>
    <t>KITOS VEIKLOS REZULTATAS</t>
  </si>
  <si>
    <t>KITOS VEIKLOS PAJAMOS</t>
  </si>
  <si>
    <t>PERVESTINOS Į BIUDŽETĄ KITOS VEIKLOS PAJAMOS</t>
  </si>
  <si>
    <t>KITOS VEIKLOS SĄNAUDOS</t>
  </si>
  <si>
    <t>FINANSINĖS IR INVESTICINĖS VEIKLOS REZULTATAS</t>
  </si>
  <si>
    <t>APSKAITOS POLITIKOS KEITIMO IR ESMINIŲ APSKAITOS KLAIDŲ TAISYMO ĮTAKA</t>
  </si>
  <si>
    <t>G.</t>
  </si>
  <si>
    <t>GRYNASIS PERVIRŠIS AR DEFICITAS PRIEŠ NUOSAVYBĖS METODO ĮTAKĄ</t>
  </si>
  <si>
    <t>H.</t>
  </si>
  <si>
    <t>NUOSAVYBĖS METODO ĮTAKA</t>
  </si>
  <si>
    <t>GRYNASIS PERVIRŠIS AR DEFICITAS</t>
  </si>
  <si>
    <t>20-ojo VSAFAS „Finansavimo sumos“
4 priedas</t>
  </si>
  <si>
    <t>(Informacijos apie finansavimo sumas pagal šaltinį, tikslinę paskirtį ir jų pokyčius per ataskaitinį laikotarpį pateikimo žemesniojo lygio finansinių ataskaitų aiškinamajame rašte forma)</t>
  </si>
  <si>
    <t>FINANSAVIMO SUMOS PAGAL ŠALTINĮ, TIKSLINĘ PASKIRTĮ IR JŲ POKYČIAI PER ATASKAITINĮ LAIKOTARPĮ</t>
  </si>
  <si>
    <t>Eil.</t>
  </si>
  <si>
    <t>Finansavimo sumos</t>
  </si>
  <si>
    <t>Per ataskaitinį laikotarpį</t>
  </si>
  <si>
    <t>Finansavimo sumų likutis ataskaitinio laikotarpio pradžioje</t>
  </si>
  <si>
    <t xml:space="preserve">Finansavimo sumos (gautos), išskyrus neatlygintinai gautą turtą </t>
  </si>
  <si>
    <t>Finansavimo sumų pergrupavimas</t>
  </si>
  <si>
    <t>Neatlygintinai gautas turtas</t>
  </si>
  <si>
    <t>Perduota kitiems viešojo sektoriaus subjektams</t>
  </si>
  <si>
    <t>Finansavimo sumų sumažėjimas dėl turto pardavimo</t>
  </si>
  <si>
    <t>Finansavimo sumų sumažėjimas dėl jų panaudojimo savo veiklai</t>
  </si>
  <si>
    <t>Finansavimo sumų sumažėjimas dėl jų perdavimo ne viešojo sektoriaus subjektams</t>
  </si>
  <si>
    <t>Finansavimo sumos (grąžintos)</t>
  </si>
  <si>
    <t>Finansavimo sumų (gautinų) pasikeitimas</t>
  </si>
  <si>
    <t>Finansavimo sumų likutis ataskaitinio laikotarpio pabaigoje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</si>
  <si>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</si>
  <si>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</si>
  <si>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</si>
  <si>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</si>
  <si>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</si>
  <si>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</si>
  <si>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</si>
  <si>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</si>
  <si>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</si>
  <si>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</si>
  <si>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</si>
  <si>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</si>
  <si>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</si>
  <si>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Iš valstybės biudžeto (išskyrus valstybės biudžeto asignavimų dalį, gautą  iš Europos Sąjungos, užsienio valstybių ir tarptautinių organizacijų):</t>
  </si>
  <si>
    <t>nepiniginiam turtui įsigyti</t>
  </si>
  <si>
    <t>kitoms išlaidoms kompensuoti</t>
  </si>
  <si>
    <t>Iš savivaldybės biudžeto (išskyrus  savivaldybės biudžeto asignavimų  dalį, gautą  iš Europos Sąjungos, užsienio valstybių ir tarptautinių organizacijų):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</si>
  <si>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</si>
  <si>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Iš kitų šaltinių:</t>
  </si>
  <si>
    <t>Iš viso finansavimo sumų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</si>
</sst>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27]#,##0.00;\(#,##0.00\);&quot;&quot;"/>
  </numFmts>
  <fonts count="11" x14ac:knownFonts="1">
    <font>
      <sz val="10"/>
      <name val="Arial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7"/>
      <color indexed="8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sz val="10"/>
      <color indexed="8"/>
      <name val="Arial"/>
      <family val="2"/>
      <charset val="186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b/>
      <sz val="8"/>
      <color indexed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Fill="1"/>
    <xf numFmtId="0" fontId="8" fillId="0" borderId="0" xfId="0" applyFont="1" applyFill="1"/>
    <xf numFmtId="0" fontId="9" fillId="0" borderId="0" xfId="0" applyFont="1" applyFill="1"/>
    <xf numFmtId="0" fontId="0" fillId="0" borderId="0" xfId="0" applyFill="1" applyBorder="1"/>
    <xf numFmtId="4" fontId="0" fillId="0" borderId="0" xfId="0" applyNumberFormat="1" applyFill="1" applyBorder="1"/>
    <xf numFmtId="0" fontId="3" fillId="0" borderId="1" xfId="0" applyFont="1" applyFill="1" applyBorder="1" applyAlignment="1" applyProtection="1">
      <alignment horizontal="center" vertical="center" wrapText="1" readingOrder="1"/>
      <protection locked="0"/>
    </xf>
    <xf numFmtId="0" fontId="0" fillId="0" borderId="5" xfId="0" applyFill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left" vertical="center" wrapText="1" readingOrder="1"/>
      <protection locked="0"/>
    </xf>
    <xf numFmtId="164" fontId="3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0" fillId="0" borderId="6" xfId="0" applyFill="1" applyBorder="1" applyAlignment="1" applyProtection="1">
      <alignment vertical="top" wrapText="1"/>
      <protection locked="0"/>
    </xf>
    <xf numFmtId="0" fontId="1" fillId="0" borderId="0" xfId="0" applyFont="1" applyFill="1" applyAlignment="1" applyProtection="1">
      <alignment horizontal="center" vertical="top" wrapText="1" readingOrder="1"/>
      <protection locked="0"/>
    </xf>
    <xf numFmtId="0" fontId="0" fillId="0" borderId="0" xfId="0" applyFill="1"/>
    <xf numFmtId="0" fontId="7" fillId="0" borderId="3" xfId="0" applyFont="1" applyFill="1" applyBorder="1" applyAlignment="1" applyProtection="1">
      <alignment vertical="top" wrapText="1" readingOrder="1"/>
      <protection locked="0"/>
    </xf>
    <xf numFmtId="0" fontId="0" fillId="0" borderId="3" xfId="0" applyFill="1" applyBorder="1" applyAlignment="1" applyProtection="1">
      <alignment vertical="top" wrapText="1"/>
      <protection locked="0"/>
    </xf>
    <xf numFmtId="0" fontId="3" fillId="0" borderId="4" xfId="0" applyFont="1" applyFill="1" applyBorder="1" applyAlignment="1" applyProtection="1">
      <alignment horizontal="center" vertical="top" wrapText="1" readingOrder="1"/>
      <protection locked="0"/>
    </xf>
    <xf numFmtId="0" fontId="0" fillId="0" borderId="4" xfId="0" applyFill="1" applyBorder="1" applyAlignment="1" applyProtection="1">
      <alignment vertical="top" wrapText="1"/>
      <protection locked="0"/>
    </xf>
    <xf numFmtId="0" fontId="3" fillId="0" borderId="2" xfId="0" applyFont="1" applyFill="1" applyBorder="1" applyAlignment="1" applyProtection="1">
      <alignment horizontal="center" vertical="center" wrapText="1" readingOrder="1"/>
      <protection locked="0"/>
    </xf>
    <xf numFmtId="0" fontId="0" fillId="0" borderId="5" xfId="0" applyFill="1" applyBorder="1" applyAlignment="1" applyProtection="1">
      <alignment horizontal="center" vertical="top" wrapText="1" readingOrder="1"/>
      <protection locked="0"/>
    </xf>
    <xf numFmtId="0" fontId="0" fillId="0" borderId="5" xfId="0" applyFill="1" applyBorder="1" applyAlignment="1" applyProtection="1">
      <alignment horizontal="center" vertical="top" wrapText="1"/>
      <protection locked="0"/>
    </xf>
    <xf numFmtId="0" fontId="1" fillId="0" borderId="0" xfId="0" applyFont="1" applyFill="1" applyAlignment="1" applyProtection="1">
      <alignment vertical="top" wrapText="1" readingOrder="1"/>
      <protection locked="0"/>
    </xf>
    <xf numFmtId="0" fontId="2" fillId="0" borderId="0" xfId="0" applyFont="1" applyFill="1" applyAlignment="1" applyProtection="1">
      <alignment horizontal="center" vertical="top" wrapText="1" readingOrder="1"/>
      <protection locked="0"/>
    </xf>
    <xf numFmtId="164" fontId="3" fillId="0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5" fillId="0" borderId="0" xfId="0" applyFont="1" applyFill="1" applyAlignment="1" applyProtection="1">
      <alignment horizontal="right" vertical="top" wrapText="1" readingOrder="1"/>
      <protection locked="0"/>
    </xf>
    <xf numFmtId="0" fontId="6" fillId="0" borderId="1" xfId="0" applyFont="1" applyFill="1" applyBorder="1" applyAlignment="1" applyProtection="1">
      <alignment horizontal="center" vertical="center" wrapText="1" readingOrder="1"/>
      <protection locked="0"/>
    </xf>
    <xf numFmtId="0" fontId="1" fillId="0" borderId="3" xfId="0" applyFont="1" applyFill="1" applyBorder="1" applyAlignment="1" applyProtection="1">
      <alignment horizontal="center" vertical="top" wrapText="1" readingOrder="1"/>
      <protection locked="0"/>
    </xf>
    <xf numFmtId="0" fontId="1" fillId="0" borderId="3" xfId="0" applyFont="1" applyFill="1" applyBorder="1" applyAlignment="1" applyProtection="1">
      <alignment horizontal="left" vertical="top" wrapText="1" readingOrder="1"/>
      <protection locked="0"/>
    </xf>
    <xf numFmtId="0" fontId="4" fillId="0" borderId="0" xfId="0" applyFont="1" applyFill="1" applyAlignment="1" applyProtection="1">
      <alignment horizontal="center" vertical="top" wrapText="1" readingOrder="1"/>
      <protection locked="0"/>
    </xf>
    <xf numFmtId="0" fontId="1" fillId="0" borderId="0" xfId="0" applyFont="1" applyAlignment="1" applyProtection="1">
      <alignment vertical="top" wrapText="1" readingOrder="1"/>
      <protection locked="0"/>
    </xf>
    <xf numFmtId="0" fontId="0" fillId="0" borderId="0" xfId="0"/>
    <xf numFmtId="0" fontId="1" fillId="0" borderId="0" xfId="0" applyFont="1" applyAlignment="1" applyProtection="1">
      <alignment horizontal="center" vertical="top" wrapText="1" readingOrder="1"/>
      <protection locked="0"/>
    </xf>
    <xf numFmtId="0" fontId="3" fillId="0" borderId="4" xfId="0" applyFont="1" applyBorder="1" applyAlignment="1" applyProtection="1">
      <alignment horizontal="center" vertical="top" wrapText="1" readingOrder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1" fillId="0" borderId="3" xfId="0" applyFont="1" applyBorder="1" applyAlignment="1" applyProtection="1">
      <alignment horizontal="center" vertical="top" wrapText="1" readingOrder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center" vertical="top" wrapText="1" readingOrder="1"/>
      <protection locked="0"/>
    </xf>
    <xf numFmtId="0" fontId="1" fillId="0" borderId="3" xfId="0" applyFont="1" applyBorder="1" applyAlignment="1" applyProtection="1">
      <alignment horizontal="left" vertical="top" wrapText="1" readingOrder="1"/>
      <protection locked="0"/>
    </xf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0" borderId="0" xfId="0" applyFont="1" applyAlignment="1" applyProtection="1">
      <alignment horizontal="right" vertical="top" wrapText="1" readingOrder="1"/>
      <protection locked="0"/>
    </xf>
    <xf numFmtId="0" fontId="6" fillId="0" borderId="1" xfId="0" applyFont="1" applyBorder="1" applyAlignment="1" applyProtection="1">
      <alignment horizontal="center" vertical="center" wrapText="1" readingOrder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6" fillId="0" borderId="1" xfId="0" applyFont="1" applyBorder="1" applyAlignment="1" applyProtection="1">
      <alignment horizontal="center" vertical="center" wrapText="1" readingOrder="1"/>
      <protection locked="0"/>
    </xf>
    <xf numFmtId="0" fontId="3" fillId="0" borderId="1" xfId="0" applyFont="1" applyBorder="1" applyAlignment="1" applyProtection="1">
      <alignment vertical="top" wrapText="1" readingOrder="1"/>
      <protection locked="0"/>
    </xf>
    <xf numFmtId="0" fontId="3" fillId="0" borderId="1" xfId="0" applyFont="1" applyBorder="1" applyAlignment="1" applyProtection="1">
      <alignment vertical="top" wrapText="1" readingOrder="1"/>
      <protection locked="0"/>
    </xf>
    <xf numFmtId="164" fontId="3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3" fillId="0" borderId="1" xfId="0" applyFont="1" applyBorder="1" applyAlignment="1" applyProtection="1">
      <alignment horizontal="center" vertical="top" wrapText="1" readingOrder="1"/>
      <protection locked="0"/>
    </xf>
    <xf numFmtId="0" fontId="7" fillId="0" borderId="0" xfId="0" applyFont="1" applyBorder="1" applyAlignment="1" applyProtection="1">
      <alignment vertical="top" wrapText="1" readingOrder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6" fillId="0" borderId="7" xfId="0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8" xfId="0" applyFont="1" applyBorder="1" applyAlignment="1" applyProtection="1">
      <alignment horizontal="center" vertical="top" wrapText="1" readingOrder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6" fillId="0" borderId="10" xfId="0" applyFont="1" applyBorder="1" applyAlignment="1" applyProtection="1">
      <alignment horizontal="center" vertical="top" wrapText="1" readingOrder="1"/>
      <protection locked="0"/>
    </xf>
    <xf numFmtId="0" fontId="10" fillId="0" borderId="10" xfId="0" applyFont="1" applyBorder="1" applyAlignment="1" applyProtection="1">
      <alignment horizontal="center" vertical="top" wrapText="1" readingOrder="1"/>
      <protection locked="0"/>
    </xf>
    <xf numFmtId="0" fontId="10" fillId="0" borderId="1" xfId="0" applyFont="1" applyBorder="1" applyAlignment="1" applyProtection="1">
      <alignment horizontal="center" vertical="top" wrapText="1" readingOrder="1"/>
      <protection locked="0"/>
    </xf>
    <xf numFmtId="0" fontId="10" fillId="0" borderId="1" xfId="0" applyFont="1" applyBorder="1" applyAlignment="1" applyProtection="1">
      <alignment horizontal="center" vertical="top" wrapText="1" readingOrder="1"/>
      <protection locked="0"/>
    </xf>
    <xf numFmtId="0" fontId="10" fillId="0" borderId="2" xfId="0" applyFont="1" applyBorder="1" applyAlignment="1" applyProtection="1">
      <alignment horizontal="center" vertical="top" wrapText="1" readingOrder="1"/>
      <protection locked="0"/>
    </xf>
    <xf numFmtId="0" fontId="10" fillId="0" borderId="11" xfId="0" applyFont="1" applyBorder="1" applyAlignment="1" applyProtection="1">
      <alignment horizontal="center" vertical="top" wrapText="1" readingOrder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horizontal="center" vertical="top" wrapText="1" readingOrder="1"/>
      <protection locked="0"/>
    </xf>
    <xf numFmtId="0" fontId="3" fillId="0" borderId="2" xfId="0" applyFont="1" applyBorder="1" applyAlignment="1" applyProtection="1">
      <alignment horizontal="center" vertical="top" wrapText="1" readingOrder="1"/>
      <protection locked="0"/>
    </xf>
    <xf numFmtId="0" fontId="3" fillId="0" borderId="13" xfId="0" applyFont="1" applyBorder="1" applyAlignment="1" applyProtection="1">
      <alignment horizontal="center" vertical="top" wrapText="1" readingOrder="1"/>
      <protection locked="0"/>
    </xf>
    <xf numFmtId="0" fontId="0" fillId="0" borderId="14" xfId="0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 readingOrder="1"/>
      <protection locked="0"/>
    </xf>
    <xf numFmtId="0" fontId="1" fillId="0" borderId="1" xfId="0" applyFont="1" applyBorder="1" applyAlignment="1" applyProtection="1">
      <alignment vertical="top" wrapText="1" readingOrder="1"/>
      <protection locked="0"/>
    </xf>
    <xf numFmtId="164" fontId="1" fillId="0" borderId="1" xfId="0" applyNumberFormat="1" applyFont="1" applyBorder="1" applyAlignment="1" applyProtection="1">
      <alignment horizontal="right" vertical="top" wrapText="1" readingOrder="1"/>
      <protection locked="0"/>
    </xf>
    <xf numFmtId="164" fontId="1" fillId="0" borderId="1" xfId="0" applyNumberFormat="1" applyFont="1" applyBorder="1" applyAlignment="1" applyProtection="1">
      <alignment horizontal="right" vertical="top" wrapText="1" readingOrder="1"/>
      <protection locked="0"/>
    </xf>
    <xf numFmtId="164" fontId="1" fillId="0" borderId="2" xfId="0" applyNumberFormat="1" applyFont="1" applyBorder="1" applyAlignment="1" applyProtection="1">
      <alignment horizontal="right" vertical="top" wrapText="1" readingOrder="1"/>
      <protection locked="0"/>
    </xf>
    <xf numFmtId="164" fontId="1" fillId="0" borderId="15" xfId="0" applyNumberFormat="1" applyFont="1" applyBorder="1" applyAlignment="1" applyProtection="1">
      <alignment horizontal="right" vertical="top" wrapText="1" readingOrder="1"/>
      <protection locked="0"/>
    </xf>
    <xf numFmtId="164" fontId="1" fillId="0" borderId="14" xfId="0" applyNumberFormat="1" applyFont="1" applyBorder="1" applyAlignment="1" applyProtection="1">
      <alignment horizontal="right" vertical="top" wrapText="1" readingOrder="1"/>
      <protection locked="0"/>
    </xf>
    <xf numFmtId="164" fontId="1" fillId="0" borderId="13" xfId="0" applyNumberFormat="1" applyFont="1" applyBorder="1" applyAlignment="1" applyProtection="1">
      <alignment horizontal="right" vertical="top" wrapText="1" readingOrder="1"/>
      <protection locked="0"/>
    </xf>
    <xf numFmtId="164" fontId="1" fillId="0" borderId="16" xfId="0" applyNumberFormat="1" applyFont="1" applyBorder="1" applyAlignment="1" applyProtection="1">
      <alignment horizontal="right" vertical="top" wrapText="1" readingOrder="1"/>
      <protection locked="0"/>
    </xf>
    <xf numFmtId="0" fontId="0" fillId="0" borderId="17" xfId="0" applyBorder="1" applyAlignment="1" applyProtection="1">
      <alignment vertical="top" wrapText="1"/>
      <protection locked="0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3"/>
  <sheetViews>
    <sheetView showGridLines="0" tabSelected="1" workbookViewId="0">
      <selection activeCell="C13" sqref="C13"/>
    </sheetView>
  </sheetViews>
  <sheetFormatPr defaultRowHeight="12.75" x14ac:dyDescent="0.2"/>
  <cols>
    <col min="1" max="1" width="1.28515625" style="1" customWidth="1"/>
    <col min="2" max="2" width="4" style="1" customWidth="1"/>
    <col min="3" max="3" width="24.28515625" style="1" customWidth="1"/>
    <col min="4" max="4" width="6.7109375" style="1" customWidth="1"/>
    <col min="5" max="5" width="1.28515625" style="1" customWidth="1"/>
    <col min="6" max="6" width="6.7109375" style="1" customWidth="1"/>
    <col min="7" max="7" width="5.28515625" style="1" customWidth="1"/>
    <col min="8" max="8" width="0" style="1" hidden="1" customWidth="1"/>
    <col min="9" max="11" width="1.28515625" style="1" customWidth="1"/>
    <col min="12" max="12" width="0" style="1" hidden="1" customWidth="1"/>
    <col min="13" max="13" width="2.5703125" style="1" customWidth="1"/>
    <col min="14" max="14" width="0.42578125" style="1" customWidth="1"/>
    <col min="15" max="15" width="0.7109375" style="1" customWidth="1"/>
    <col min="16" max="16" width="0" style="1" hidden="1" customWidth="1"/>
    <col min="17" max="17" width="11.5703125" style="1" customWidth="1"/>
    <col min="18" max="18" width="0.42578125" style="1" customWidth="1"/>
    <col min="19" max="19" width="1.42578125" style="1" customWidth="1"/>
    <col min="20" max="20" width="1.28515625" style="1" customWidth="1"/>
    <col min="21" max="21" width="6.42578125" style="1" customWidth="1"/>
    <col min="22" max="22" width="12.7109375" style="1" customWidth="1"/>
    <col min="23" max="23" width="1.28515625" style="1" customWidth="1"/>
    <col min="24" max="25" width="0" style="1" hidden="1" customWidth="1"/>
    <col min="26" max="26" width="13" style="1" customWidth="1"/>
    <col min="27" max="16384" width="9.140625" style="1"/>
  </cols>
  <sheetData>
    <row r="1" spans="1:24" ht="14.1" customHeight="1" x14ac:dyDescent="0.2">
      <c r="N1" s="20" t="s">
        <v>0</v>
      </c>
      <c r="O1" s="12"/>
      <c r="P1" s="12"/>
      <c r="Q1" s="12"/>
      <c r="R1" s="12"/>
      <c r="S1" s="12"/>
      <c r="T1" s="12"/>
      <c r="U1" s="12"/>
      <c r="V1" s="12"/>
      <c r="W1" s="12"/>
    </row>
    <row r="2" spans="1:24" ht="14.1" customHeight="1" x14ac:dyDescent="0.2">
      <c r="N2" s="20" t="s">
        <v>1</v>
      </c>
      <c r="O2" s="12"/>
      <c r="P2" s="12"/>
      <c r="Q2" s="12"/>
      <c r="R2" s="12"/>
      <c r="S2" s="12"/>
      <c r="T2" s="12"/>
      <c r="U2" s="12"/>
    </row>
    <row r="3" spans="1:24" ht="14.25" customHeight="1" x14ac:dyDescent="0.2"/>
    <row r="4" spans="1:24" ht="14.25" customHeight="1" x14ac:dyDescent="0.2">
      <c r="A4" s="21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</row>
    <row r="5" spans="1:24" ht="6.95" customHeight="1" x14ac:dyDescent="0.2"/>
    <row r="6" spans="1:24" ht="14.25" customHeight="1" x14ac:dyDescent="0.2">
      <c r="C6" s="2"/>
      <c r="D6" s="2"/>
      <c r="E6" s="2"/>
      <c r="F6" s="2" t="s">
        <v>98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24" ht="409.6" hidden="1" customHeight="1" x14ac:dyDescent="0.2"/>
    <row r="8" spans="1:24" ht="14.1" customHeight="1" x14ac:dyDescent="0.2">
      <c r="A8" s="15" t="s">
        <v>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4" ht="7.15" customHeight="1" x14ac:dyDescent="0.2"/>
    <row r="10" spans="1:24" ht="14.25" customHeight="1" x14ac:dyDescent="0.2">
      <c r="B10" s="11" t="s">
        <v>105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</row>
    <row r="11" spans="1:24" ht="409.6" hidden="1" customHeight="1" x14ac:dyDescent="0.2"/>
    <row r="12" spans="1:24" ht="14.1" customHeight="1" x14ac:dyDescent="0.2">
      <c r="B12" s="15" t="s">
        <v>4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</row>
    <row r="13" spans="1:24" ht="7.15" customHeight="1" x14ac:dyDescent="0.2"/>
    <row r="14" spans="1:24" ht="14.1" customHeight="1" x14ac:dyDescent="0.2">
      <c r="A14" s="21" t="s">
        <v>5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1:24" ht="14.25" customHeight="1" x14ac:dyDescent="0.2">
      <c r="A15" s="21" t="s">
        <v>100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1:24" ht="409.6" hidden="1" customHeight="1" x14ac:dyDescent="0.2"/>
    <row r="17" spans="1:27" ht="14.25" customHeight="1" x14ac:dyDescent="0.2">
      <c r="D17" s="25" t="s">
        <v>101</v>
      </c>
      <c r="E17" s="14"/>
      <c r="F17" s="14"/>
      <c r="G17" s="14"/>
      <c r="H17" s="14"/>
      <c r="I17" s="14"/>
      <c r="J17" s="14"/>
      <c r="K17" s="14"/>
      <c r="M17" s="20" t="s">
        <v>6</v>
      </c>
      <c r="N17" s="12"/>
      <c r="O17" s="12"/>
      <c r="Q17" s="26">
        <v>1</v>
      </c>
      <c r="R17" s="14"/>
      <c r="S17" s="14"/>
    </row>
    <row r="18" spans="1:27" ht="409.6" hidden="1" customHeight="1" x14ac:dyDescent="0.2"/>
    <row r="19" spans="1:27" ht="14.1" customHeight="1" x14ac:dyDescent="0.2">
      <c r="F19" s="27" t="s">
        <v>7</v>
      </c>
      <c r="G19" s="12"/>
      <c r="H19" s="12"/>
      <c r="I19" s="12"/>
    </row>
    <row r="20" spans="1:27" ht="7.15" customHeight="1" x14ac:dyDescent="0.2"/>
    <row r="21" spans="1:27" ht="14.1" customHeight="1" x14ac:dyDescent="0.2">
      <c r="J21" s="23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7" ht="97.9" customHeight="1" x14ac:dyDescent="0.2">
      <c r="A22" s="24" t="s">
        <v>8</v>
      </c>
      <c r="B22" s="7"/>
      <c r="C22" s="24" t="s">
        <v>9</v>
      </c>
      <c r="D22" s="7"/>
      <c r="E22" s="24" t="s">
        <v>10</v>
      </c>
      <c r="F22" s="7"/>
      <c r="G22" s="24" t="s">
        <v>11</v>
      </c>
      <c r="H22" s="10"/>
      <c r="I22" s="10"/>
      <c r="J22" s="10"/>
      <c r="K22" s="10"/>
      <c r="L22" s="10"/>
      <c r="M22" s="10"/>
      <c r="N22" s="7"/>
      <c r="O22" s="24" t="s">
        <v>12</v>
      </c>
      <c r="P22" s="10"/>
      <c r="Q22" s="7"/>
    </row>
    <row r="23" spans="1:27" ht="14.1" customHeight="1" x14ac:dyDescent="0.2">
      <c r="A23" s="6" t="s">
        <v>13</v>
      </c>
      <c r="B23" s="7"/>
      <c r="C23" s="8" t="s">
        <v>14</v>
      </c>
      <c r="D23" s="7"/>
      <c r="E23" s="8"/>
      <c r="F23" s="7"/>
      <c r="G23" s="9">
        <v>0</v>
      </c>
      <c r="H23" s="10"/>
      <c r="I23" s="10"/>
      <c r="J23" s="10"/>
      <c r="K23" s="10"/>
      <c r="L23" s="10"/>
      <c r="M23" s="10"/>
      <c r="N23" s="7"/>
      <c r="O23" s="9">
        <v>0</v>
      </c>
      <c r="P23" s="10"/>
      <c r="Q23" s="7"/>
    </row>
    <row r="24" spans="1:27" ht="14.25" customHeight="1" x14ac:dyDescent="0.2">
      <c r="A24" s="6" t="s">
        <v>15</v>
      </c>
      <c r="B24" s="7"/>
      <c r="C24" s="8" t="s">
        <v>16</v>
      </c>
      <c r="D24" s="7"/>
      <c r="E24" s="8"/>
      <c r="F24" s="7"/>
      <c r="G24" s="9">
        <v>0</v>
      </c>
      <c r="H24" s="10"/>
      <c r="I24" s="10"/>
      <c r="J24" s="10"/>
      <c r="K24" s="10"/>
      <c r="L24" s="10"/>
      <c r="M24" s="10"/>
      <c r="N24" s="7"/>
      <c r="O24" s="9">
        <v>0</v>
      </c>
      <c r="P24" s="10"/>
      <c r="Q24" s="7"/>
    </row>
    <row r="25" spans="1:27" ht="14.1" customHeight="1" x14ac:dyDescent="0.2">
      <c r="A25" s="6" t="s">
        <v>17</v>
      </c>
      <c r="B25" s="7"/>
      <c r="C25" s="8" t="s">
        <v>18</v>
      </c>
      <c r="D25" s="7"/>
      <c r="E25" s="8"/>
      <c r="F25" s="7"/>
      <c r="G25" s="9">
        <v>0</v>
      </c>
      <c r="H25" s="10"/>
      <c r="I25" s="10"/>
      <c r="J25" s="10"/>
      <c r="K25" s="10"/>
      <c r="L25" s="10"/>
      <c r="M25" s="10"/>
      <c r="N25" s="7"/>
      <c r="O25" s="9">
        <v>0</v>
      </c>
      <c r="P25" s="10"/>
      <c r="Q25" s="7"/>
    </row>
    <row r="26" spans="1:27" ht="14.25" customHeight="1" x14ac:dyDescent="0.2">
      <c r="A26" s="6" t="s">
        <v>19</v>
      </c>
      <c r="B26" s="7"/>
      <c r="C26" s="8" t="s">
        <v>20</v>
      </c>
      <c r="D26" s="7"/>
      <c r="E26" s="8"/>
      <c r="F26" s="7"/>
      <c r="G26" s="9">
        <v>0</v>
      </c>
      <c r="H26" s="10"/>
      <c r="I26" s="10"/>
      <c r="J26" s="10"/>
      <c r="K26" s="10"/>
      <c r="L26" s="10"/>
      <c r="M26" s="10"/>
      <c r="N26" s="7"/>
      <c r="O26" s="9">
        <v>0</v>
      </c>
      <c r="P26" s="10"/>
      <c r="Q26" s="7"/>
    </row>
    <row r="27" spans="1:27" ht="14.1" customHeight="1" x14ac:dyDescent="0.2">
      <c r="A27" s="6" t="s">
        <v>21</v>
      </c>
      <c r="B27" s="7"/>
      <c r="C27" s="8" t="s">
        <v>22</v>
      </c>
      <c r="D27" s="7"/>
      <c r="E27" s="8"/>
      <c r="F27" s="7"/>
      <c r="G27" s="9">
        <v>0</v>
      </c>
      <c r="H27" s="10"/>
      <c r="I27" s="10"/>
      <c r="J27" s="10"/>
      <c r="K27" s="10"/>
      <c r="L27" s="10"/>
      <c r="M27" s="10"/>
      <c r="N27" s="7"/>
      <c r="O27" s="9">
        <v>0</v>
      </c>
      <c r="P27" s="10"/>
      <c r="Q27" s="7"/>
    </row>
    <row r="28" spans="1:27" ht="14.25" customHeight="1" x14ac:dyDescent="0.2">
      <c r="A28" s="6" t="s">
        <v>23</v>
      </c>
      <c r="B28" s="7"/>
      <c r="C28" s="8" t="s">
        <v>24</v>
      </c>
      <c r="D28" s="7"/>
      <c r="E28" s="8"/>
      <c r="F28" s="7"/>
      <c r="G28" s="9">
        <v>0</v>
      </c>
      <c r="H28" s="10"/>
      <c r="I28" s="10"/>
      <c r="J28" s="10"/>
      <c r="K28" s="10"/>
      <c r="L28" s="10"/>
      <c r="M28" s="10"/>
      <c r="N28" s="7"/>
      <c r="O28" s="9">
        <v>0</v>
      </c>
      <c r="P28" s="10"/>
      <c r="Q28" s="7"/>
    </row>
    <row r="29" spans="1:27" ht="14.1" customHeight="1" x14ac:dyDescent="0.2">
      <c r="A29" s="6" t="s">
        <v>25</v>
      </c>
      <c r="B29" s="7"/>
      <c r="C29" s="8" t="s">
        <v>26</v>
      </c>
      <c r="D29" s="7"/>
      <c r="E29" s="8"/>
      <c r="F29" s="7"/>
      <c r="G29" s="9">
        <f>SUM(G30,G33,G34,G41,G42)</f>
        <v>23651231.199999999</v>
      </c>
      <c r="H29" s="10"/>
      <c r="I29" s="10"/>
      <c r="J29" s="10"/>
      <c r="K29" s="10"/>
      <c r="L29" s="10"/>
      <c r="M29" s="10"/>
      <c r="N29" s="7"/>
      <c r="O29" s="9">
        <f>SUM(O30,O33,O34,O41,O42)</f>
        <v>16631869.440000001</v>
      </c>
      <c r="P29" s="10"/>
      <c r="Q29" s="7"/>
      <c r="V29" s="22"/>
      <c r="W29" s="22"/>
      <c r="X29" s="22"/>
      <c r="Y29" s="4"/>
      <c r="Z29" s="4"/>
      <c r="AA29" s="5"/>
    </row>
    <row r="30" spans="1:27" ht="14.25" customHeight="1" x14ac:dyDescent="0.2">
      <c r="A30" s="6" t="s">
        <v>15</v>
      </c>
      <c r="B30" s="7"/>
      <c r="C30" s="8" t="s">
        <v>27</v>
      </c>
      <c r="D30" s="7"/>
      <c r="E30" s="8"/>
      <c r="F30" s="7"/>
      <c r="G30" s="9">
        <v>0</v>
      </c>
      <c r="H30" s="10"/>
      <c r="I30" s="10"/>
      <c r="J30" s="10"/>
      <c r="K30" s="10"/>
      <c r="L30" s="10"/>
      <c r="M30" s="10"/>
      <c r="N30" s="7"/>
      <c r="O30" s="9">
        <v>0</v>
      </c>
      <c r="P30" s="10"/>
      <c r="Q30" s="7"/>
      <c r="V30" s="22"/>
      <c r="W30" s="22"/>
      <c r="X30" s="22"/>
      <c r="Y30" s="4"/>
      <c r="Z30" s="4"/>
      <c r="AA30" s="5"/>
    </row>
    <row r="31" spans="1:27" ht="24.75" customHeight="1" x14ac:dyDescent="0.2">
      <c r="A31" s="6" t="s">
        <v>28</v>
      </c>
      <c r="B31" s="7"/>
      <c r="C31" s="8" t="s">
        <v>29</v>
      </c>
      <c r="D31" s="7"/>
      <c r="E31" s="8"/>
      <c r="F31" s="7"/>
      <c r="G31" s="9">
        <v>0</v>
      </c>
      <c r="H31" s="10"/>
      <c r="I31" s="10"/>
      <c r="J31" s="10"/>
      <c r="K31" s="10"/>
      <c r="L31" s="10"/>
      <c r="M31" s="10"/>
      <c r="N31" s="7"/>
      <c r="O31" s="9">
        <v>0</v>
      </c>
      <c r="P31" s="10"/>
      <c r="Q31" s="7"/>
      <c r="V31" s="22"/>
      <c r="W31" s="22"/>
      <c r="X31" s="22"/>
      <c r="Y31" s="4"/>
      <c r="Z31" s="4"/>
      <c r="AA31" s="5"/>
    </row>
    <row r="32" spans="1:27" ht="26.25" customHeight="1" x14ac:dyDescent="0.2">
      <c r="A32" s="6" t="s">
        <v>30</v>
      </c>
      <c r="B32" s="7"/>
      <c r="C32" s="8" t="s">
        <v>31</v>
      </c>
      <c r="D32" s="7"/>
      <c r="E32" s="8"/>
      <c r="F32" s="7"/>
      <c r="G32" s="9">
        <v>0</v>
      </c>
      <c r="H32" s="10"/>
      <c r="I32" s="10"/>
      <c r="J32" s="10"/>
      <c r="K32" s="10"/>
      <c r="L32" s="10"/>
      <c r="M32" s="10"/>
      <c r="N32" s="7"/>
      <c r="O32" s="9">
        <v>0</v>
      </c>
      <c r="P32" s="10"/>
      <c r="Q32" s="7"/>
      <c r="V32" s="22"/>
      <c r="W32" s="22"/>
      <c r="X32" s="22"/>
      <c r="Y32" s="4"/>
      <c r="Z32" s="4"/>
      <c r="AA32" s="5"/>
    </row>
    <row r="33" spans="1:27" ht="14.25" customHeight="1" x14ac:dyDescent="0.2">
      <c r="A33" s="6" t="s">
        <v>17</v>
      </c>
      <c r="B33" s="7"/>
      <c r="C33" s="8" t="s">
        <v>32</v>
      </c>
      <c r="D33" s="7"/>
      <c r="E33" s="8"/>
      <c r="F33" s="7"/>
      <c r="G33" s="9">
        <v>0</v>
      </c>
      <c r="H33" s="10"/>
      <c r="I33" s="10"/>
      <c r="J33" s="10"/>
      <c r="K33" s="10"/>
      <c r="L33" s="10"/>
      <c r="M33" s="10"/>
      <c r="N33" s="7"/>
      <c r="O33" s="9">
        <v>0</v>
      </c>
      <c r="P33" s="10"/>
      <c r="Q33" s="7"/>
      <c r="V33" s="22"/>
      <c r="W33" s="22"/>
      <c r="X33" s="22"/>
      <c r="Y33" s="4"/>
      <c r="Z33" s="4"/>
      <c r="AA33" s="5"/>
    </row>
    <row r="34" spans="1:27" ht="14.1" customHeight="1" x14ac:dyDescent="0.2">
      <c r="A34" s="6" t="s">
        <v>19</v>
      </c>
      <c r="B34" s="7"/>
      <c r="C34" s="8" t="s">
        <v>33</v>
      </c>
      <c r="D34" s="7"/>
      <c r="E34" s="17">
        <v>1</v>
      </c>
      <c r="F34" s="18"/>
      <c r="G34" s="9">
        <f>SUM(G35:N40)</f>
        <v>8308773.3700000001</v>
      </c>
      <c r="H34" s="10"/>
      <c r="I34" s="10"/>
      <c r="J34" s="10"/>
      <c r="K34" s="10"/>
      <c r="L34" s="10"/>
      <c r="M34" s="10"/>
      <c r="N34" s="7"/>
      <c r="O34" s="9">
        <f>SUM(O35:Q40)</f>
        <v>6922711.6100000003</v>
      </c>
      <c r="P34" s="10"/>
      <c r="Q34" s="7"/>
      <c r="V34" s="22"/>
      <c r="W34" s="22"/>
      <c r="X34" s="22"/>
      <c r="Y34" s="4"/>
      <c r="Z34" s="4"/>
      <c r="AA34" s="5"/>
    </row>
    <row r="35" spans="1:27" ht="14.25" customHeight="1" x14ac:dyDescent="0.2">
      <c r="A35" s="6" t="s">
        <v>34</v>
      </c>
      <c r="B35" s="7"/>
      <c r="C35" s="8" t="s">
        <v>35</v>
      </c>
      <c r="D35" s="7"/>
      <c r="E35" s="8"/>
      <c r="F35" s="7"/>
      <c r="G35" s="9">
        <v>0</v>
      </c>
      <c r="H35" s="10"/>
      <c r="I35" s="10"/>
      <c r="J35" s="10"/>
      <c r="K35" s="10"/>
      <c r="L35" s="10"/>
      <c r="M35" s="10"/>
      <c r="N35" s="7"/>
      <c r="O35" s="9">
        <v>0</v>
      </c>
      <c r="P35" s="10"/>
      <c r="Q35" s="7"/>
      <c r="V35" s="22"/>
      <c r="W35" s="22"/>
      <c r="X35" s="22"/>
      <c r="Y35" s="4"/>
      <c r="Z35" s="4"/>
      <c r="AA35" s="5"/>
    </row>
    <row r="36" spans="1:27" ht="14.1" customHeight="1" x14ac:dyDescent="0.2">
      <c r="A36" s="6" t="s">
        <v>36</v>
      </c>
      <c r="B36" s="7"/>
      <c r="C36" s="8" t="s">
        <v>37</v>
      </c>
      <c r="D36" s="7"/>
      <c r="E36" s="8"/>
      <c r="F36" s="7"/>
      <c r="G36" s="9">
        <v>430113.15</v>
      </c>
      <c r="H36" s="10"/>
      <c r="I36" s="10"/>
      <c r="J36" s="10"/>
      <c r="K36" s="10"/>
      <c r="L36" s="10"/>
      <c r="M36" s="10"/>
      <c r="N36" s="7"/>
      <c r="O36" s="9">
        <v>1382465.81</v>
      </c>
      <c r="P36" s="10"/>
      <c r="Q36" s="7"/>
      <c r="U36" s="3"/>
      <c r="V36" s="22"/>
      <c r="W36" s="22"/>
      <c r="X36" s="22"/>
      <c r="Y36" s="4"/>
      <c r="Z36" s="4"/>
      <c r="AA36" s="5"/>
    </row>
    <row r="37" spans="1:27" ht="14.25" customHeight="1" x14ac:dyDescent="0.2">
      <c r="A37" s="6" t="s">
        <v>38</v>
      </c>
      <c r="B37" s="7"/>
      <c r="C37" s="8" t="s">
        <v>39</v>
      </c>
      <c r="D37" s="7"/>
      <c r="E37" s="8"/>
      <c r="F37" s="7"/>
      <c r="G37" s="9">
        <v>0</v>
      </c>
      <c r="H37" s="10"/>
      <c r="I37" s="10"/>
      <c r="J37" s="10"/>
      <c r="K37" s="10"/>
      <c r="L37" s="10"/>
      <c r="M37" s="10"/>
      <c r="N37" s="7"/>
      <c r="O37" s="9">
        <v>0</v>
      </c>
      <c r="P37" s="10"/>
      <c r="Q37" s="7"/>
      <c r="V37" s="22"/>
      <c r="W37" s="22"/>
      <c r="X37" s="22"/>
      <c r="Y37" s="4"/>
      <c r="Z37" s="4"/>
      <c r="AA37" s="5"/>
    </row>
    <row r="38" spans="1:27" ht="26.25" customHeight="1" x14ac:dyDescent="0.2">
      <c r="A38" s="6" t="s">
        <v>40</v>
      </c>
      <c r="B38" s="7"/>
      <c r="C38" s="8" t="s">
        <v>41</v>
      </c>
      <c r="D38" s="7"/>
      <c r="E38" s="8"/>
      <c r="F38" s="7"/>
      <c r="G38" s="9">
        <v>27836.27</v>
      </c>
      <c r="H38" s="10"/>
      <c r="I38" s="10"/>
      <c r="J38" s="10"/>
      <c r="K38" s="10"/>
      <c r="L38" s="10"/>
      <c r="M38" s="10"/>
      <c r="N38" s="7"/>
      <c r="O38" s="9">
        <v>65717.100000000006</v>
      </c>
      <c r="P38" s="10"/>
      <c r="Q38" s="7"/>
      <c r="V38" s="22"/>
      <c r="W38" s="22"/>
      <c r="X38" s="22"/>
      <c r="Y38" s="4"/>
      <c r="Z38" s="4"/>
      <c r="AA38" s="5"/>
    </row>
    <row r="39" spans="1:27" ht="14.25" customHeight="1" x14ac:dyDescent="0.2">
      <c r="A39" s="6" t="s">
        <v>42</v>
      </c>
      <c r="B39" s="7"/>
      <c r="C39" s="8" t="s">
        <v>43</v>
      </c>
      <c r="D39" s="7"/>
      <c r="E39" s="8"/>
      <c r="F39" s="7"/>
      <c r="G39" s="9">
        <v>7495074.54</v>
      </c>
      <c r="H39" s="10"/>
      <c r="I39" s="10"/>
      <c r="J39" s="10"/>
      <c r="K39" s="10"/>
      <c r="L39" s="10"/>
      <c r="M39" s="10"/>
      <c r="N39" s="7"/>
      <c r="O39" s="9">
        <v>5225852.03</v>
      </c>
      <c r="P39" s="10"/>
      <c r="Q39" s="7"/>
      <c r="V39" s="22"/>
      <c r="W39" s="22"/>
      <c r="X39" s="22"/>
      <c r="Y39" s="4"/>
      <c r="Z39" s="4"/>
      <c r="AA39" s="5"/>
    </row>
    <row r="40" spans="1:27" ht="14.1" customHeight="1" x14ac:dyDescent="0.2">
      <c r="A40" s="6" t="s">
        <v>44</v>
      </c>
      <c r="B40" s="7"/>
      <c r="C40" s="8" t="s">
        <v>45</v>
      </c>
      <c r="D40" s="7"/>
      <c r="E40" s="8"/>
      <c r="F40" s="7"/>
      <c r="G40" s="9">
        <v>355749.41</v>
      </c>
      <c r="H40" s="10"/>
      <c r="I40" s="10"/>
      <c r="J40" s="10"/>
      <c r="K40" s="10"/>
      <c r="L40" s="10"/>
      <c r="M40" s="10"/>
      <c r="N40" s="7"/>
      <c r="O40" s="9">
        <v>248676.67</v>
      </c>
      <c r="P40" s="10"/>
      <c r="Q40" s="7"/>
      <c r="V40" s="22"/>
      <c r="W40" s="22"/>
      <c r="X40" s="22"/>
      <c r="Y40" s="4"/>
      <c r="Z40" s="4"/>
      <c r="AA40" s="5"/>
    </row>
    <row r="41" spans="1:27" ht="14.25" customHeight="1" x14ac:dyDescent="0.2">
      <c r="A41" s="6" t="s">
        <v>21</v>
      </c>
      <c r="B41" s="7"/>
      <c r="C41" s="8" t="s">
        <v>46</v>
      </c>
      <c r="D41" s="7"/>
      <c r="E41" s="8"/>
      <c r="F41" s="7"/>
      <c r="G41" s="9">
        <v>0</v>
      </c>
      <c r="H41" s="10"/>
      <c r="I41" s="10"/>
      <c r="J41" s="10"/>
      <c r="K41" s="10"/>
      <c r="L41" s="10"/>
      <c r="M41" s="10"/>
      <c r="N41" s="7"/>
      <c r="O41" s="9">
        <v>0</v>
      </c>
      <c r="P41" s="10"/>
      <c r="Q41" s="7"/>
      <c r="V41" s="22"/>
      <c r="W41" s="22"/>
      <c r="X41" s="22"/>
      <c r="Y41" s="4"/>
      <c r="Z41" s="4"/>
      <c r="AA41" s="5"/>
    </row>
    <row r="42" spans="1:27" ht="14.1" customHeight="1" x14ac:dyDescent="0.2">
      <c r="A42" s="6" t="s">
        <v>47</v>
      </c>
      <c r="B42" s="7"/>
      <c r="C42" s="8" t="s">
        <v>48</v>
      </c>
      <c r="D42" s="7"/>
      <c r="E42" s="8"/>
      <c r="F42" s="7"/>
      <c r="G42" s="9">
        <v>15342457.83</v>
      </c>
      <c r="H42" s="10"/>
      <c r="I42" s="10"/>
      <c r="J42" s="10"/>
      <c r="K42" s="10"/>
      <c r="L42" s="10"/>
      <c r="M42" s="10"/>
      <c r="N42" s="7"/>
      <c r="O42" s="9">
        <v>9709157.8300000001</v>
      </c>
      <c r="P42" s="10"/>
      <c r="Q42" s="7"/>
      <c r="V42" s="22"/>
      <c r="W42" s="22"/>
      <c r="X42" s="22"/>
      <c r="Y42" s="4"/>
      <c r="Z42" s="4"/>
      <c r="AA42" s="5"/>
    </row>
    <row r="43" spans="1:27" ht="14.25" customHeight="1" x14ac:dyDescent="0.2">
      <c r="A43" s="6"/>
      <c r="B43" s="7"/>
      <c r="C43" s="8" t="s">
        <v>49</v>
      </c>
      <c r="D43" s="7"/>
      <c r="E43" s="8"/>
      <c r="F43" s="7"/>
      <c r="G43" s="9">
        <f>SUM(G23,G28,G29)</f>
        <v>23651231.199999999</v>
      </c>
      <c r="H43" s="10"/>
      <c r="I43" s="10"/>
      <c r="J43" s="10"/>
      <c r="K43" s="10"/>
      <c r="L43" s="10"/>
      <c r="M43" s="10"/>
      <c r="N43" s="7"/>
      <c r="O43" s="9">
        <f>SUM(O23,O28,O29)</f>
        <v>16631869.440000001</v>
      </c>
      <c r="P43" s="10"/>
      <c r="Q43" s="7"/>
      <c r="V43" s="22"/>
      <c r="W43" s="22"/>
      <c r="X43" s="22"/>
      <c r="Y43" s="4"/>
      <c r="Z43" s="4"/>
      <c r="AA43" s="5"/>
    </row>
    <row r="44" spans="1:27" ht="14.1" customHeight="1" x14ac:dyDescent="0.2">
      <c r="A44" s="6" t="s">
        <v>50</v>
      </c>
      <c r="B44" s="7"/>
      <c r="C44" s="8" t="s">
        <v>51</v>
      </c>
      <c r="D44" s="7"/>
      <c r="E44" s="8"/>
      <c r="F44" s="7"/>
      <c r="G44" s="9">
        <f>SUM(G45:N48)</f>
        <v>1483273.9300000002</v>
      </c>
      <c r="H44" s="10"/>
      <c r="I44" s="10"/>
      <c r="J44" s="10"/>
      <c r="K44" s="10"/>
      <c r="L44" s="10"/>
      <c r="M44" s="10"/>
      <c r="N44" s="7"/>
      <c r="O44" s="9">
        <f>SUM(O45:Q48)</f>
        <v>159881.29999999999</v>
      </c>
      <c r="P44" s="10"/>
      <c r="Q44" s="7"/>
      <c r="V44" s="22"/>
      <c r="W44" s="22"/>
      <c r="X44" s="22"/>
      <c r="Y44" s="4"/>
      <c r="Z44" s="4"/>
      <c r="AA44" s="5"/>
    </row>
    <row r="45" spans="1:27" ht="14.25" customHeight="1" x14ac:dyDescent="0.2">
      <c r="A45" s="6" t="s">
        <v>15</v>
      </c>
      <c r="B45" s="7"/>
      <c r="C45" s="8" t="s">
        <v>52</v>
      </c>
      <c r="D45" s="7"/>
      <c r="E45" s="8"/>
      <c r="F45" s="7"/>
      <c r="G45" s="9">
        <v>1398309.86</v>
      </c>
      <c r="H45" s="10"/>
      <c r="I45" s="10"/>
      <c r="J45" s="10"/>
      <c r="K45" s="10"/>
      <c r="L45" s="10"/>
      <c r="M45" s="10"/>
      <c r="N45" s="7"/>
      <c r="O45" s="9">
        <v>0</v>
      </c>
      <c r="P45" s="10"/>
      <c r="Q45" s="7"/>
      <c r="V45" s="22"/>
      <c r="W45" s="22"/>
      <c r="X45" s="22"/>
      <c r="Y45" s="4"/>
      <c r="Z45" s="4"/>
      <c r="AA45" s="5"/>
    </row>
    <row r="46" spans="1:27" ht="14.1" customHeight="1" x14ac:dyDescent="0.2">
      <c r="A46" s="6" t="s">
        <v>17</v>
      </c>
      <c r="B46" s="7"/>
      <c r="C46" s="8" t="s">
        <v>53</v>
      </c>
      <c r="D46" s="7"/>
      <c r="E46" s="8"/>
      <c r="F46" s="7"/>
      <c r="G46" s="9">
        <v>0</v>
      </c>
      <c r="H46" s="10"/>
      <c r="I46" s="10"/>
      <c r="J46" s="10"/>
      <c r="K46" s="10"/>
      <c r="L46" s="10"/>
      <c r="M46" s="10"/>
      <c r="N46" s="7"/>
      <c r="O46" s="9">
        <v>0</v>
      </c>
      <c r="P46" s="10"/>
      <c r="Q46" s="7"/>
      <c r="V46" s="22"/>
      <c r="W46" s="22"/>
      <c r="X46" s="22"/>
      <c r="Y46" s="4"/>
      <c r="Z46" s="4"/>
      <c r="AA46" s="5"/>
    </row>
    <row r="47" spans="1:27" ht="24.75" customHeight="1" x14ac:dyDescent="0.2">
      <c r="A47" s="6" t="s">
        <v>19</v>
      </c>
      <c r="B47" s="7"/>
      <c r="C47" s="8" t="s">
        <v>54</v>
      </c>
      <c r="D47" s="7"/>
      <c r="E47" s="8"/>
      <c r="F47" s="7"/>
      <c r="G47" s="9">
        <v>84964.07</v>
      </c>
      <c r="H47" s="10"/>
      <c r="I47" s="10"/>
      <c r="J47" s="10"/>
      <c r="K47" s="10"/>
      <c r="L47" s="10"/>
      <c r="M47" s="10"/>
      <c r="N47" s="7"/>
      <c r="O47" s="9">
        <v>159881.29999999999</v>
      </c>
      <c r="P47" s="10"/>
      <c r="Q47" s="7"/>
      <c r="V47" s="22"/>
      <c r="W47" s="22"/>
      <c r="X47" s="22"/>
      <c r="Y47" s="4"/>
      <c r="Z47" s="4"/>
      <c r="AA47" s="5"/>
    </row>
    <row r="48" spans="1:27" ht="14.25" customHeight="1" x14ac:dyDescent="0.2">
      <c r="A48" s="6" t="s">
        <v>21</v>
      </c>
      <c r="B48" s="7"/>
      <c r="C48" s="8" t="s">
        <v>55</v>
      </c>
      <c r="D48" s="7"/>
      <c r="E48" s="8"/>
      <c r="F48" s="7"/>
      <c r="G48" s="9"/>
      <c r="H48" s="10"/>
      <c r="I48" s="10"/>
      <c r="J48" s="10"/>
      <c r="K48" s="10"/>
      <c r="L48" s="10"/>
      <c r="M48" s="10"/>
      <c r="N48" s="7"/>
      <c r="O48" s="9">
        <v>0</v>
      </c>
      <c r="P48" s="10"/>
      <c r="Q48" s="7"/>
      <c r="V48" s="22"/>
      <c r="W48" s="22"/>
      <c r="X48" s="22"/>
      <c r="Y48" s="4"/>
      <c r="Z48" s="4"/>
      <c r="AA48" s="5"/>
    </row>
    <row r="49" spans="1:27" ht="14.1" customHeight="1" x14ac:dyDescent="0.2">
      <c r="A49" s="6" t="s">
        <v>56</v>
      </c>
      <c r="B49" s="7"/>
      <c r="C49" s="8" t="s">
        <v>57</v>
      </c>
      <c r="D49" s="7"/>
      <c r="E49" s="8"/>
      <c r="F49" s="7"/>
      <c r="G49" s="9">
        <f>SUM(G50,G54)</f>
        <v>16684916.17</v>
      </c>
      <c r="H49" s="10"/>
      <c r="I49" s="10"/>
      <c r="J49" s="10"/>
      <c r="K49" s="10"/>
      <c r="L49" s="10"/>
      <c r="M49" s="10"/>
      <c r="N49" s="7"/>
      <c r="O49" s="9">
        <f>SUM(O50,O54)</f>
        <v>15034690.629999999</v>
      </c>
      <c r="P49" s="10"/>
      <c r="Q49" s="7"/>
      <c r="V49" s="22"/>
      <c r="W49" s="22"/>
      <c r="X49" s="22"/>
      <c r="Y49" s="4"/>
      <c r="Z49" s="4"/>
      <c r="AA49" s="5"/>
    </row>
    <row r="50" spans="1:27" ht="14.25" customHeight="1" x14ac:dyDescent="0.2">
      <c r="A50" s="6" t="s">
        <v>15</v>
      </c>
      <c r="B50" s="7"/>
      <c r="C50" s="8" t="s">
        <v>58</v>
      </c>
      <c r="D50" s="7"/>
      <c r="E50" s="8"/>
      <c r="F50" s="7"/>
      <c r="G50" s="9">
        <f>SUM(G51:N53)</f>
        <v>6281068.3499999996</v>
      </c>
      <c r="H50" s="10"/>
      <c r="I50" s="10"/>
      <c r="J50" s="10"/>
      <c r="K50" s="10"/>
      <c r="L50" s="10"/>
      <c r="M50" s="10"/>
      <c r="N50" s="7"/>
      <c r="O50" s="9">
        <f>SUM(O51:Q53)</f>
        <v>6874136.8799999999</v>
      </c>
      <c r="P50" s="10"/>
      <c r="Q50" s="7"/>
      <c r="V50" s="22"/>
      <c r="W50" s="22"/>
      <c r="X50" s="22"/>
      <c r="Y50" s="4"/>
      <c r="Z50" s="4"/>
      <c r="AA50" s="5"/>
    </row>
    <row r="51" spans="1:27" ht="14.1" customHeight="1" x14ac:dyDescent="0.2">
      <c r="A51" s="6" t="s">
        <v>28</v>
      </c>
      <c r="B51" s="7"/>
      <c r="C51" s="8" t="s">
        <v>59</v>
      </c>
      <c r="D51" s="7"/>
      <c r="E51" s="17">
        <v>2</v>
      </c>
      <c r="F51" s="19"/>
      <c r="G51" s="9">
        <v>6281068.3499999996</v>
      </c>
      <c r="H51" s="10"/>
      <c r="I51" s="10"/>
      <c r="J51" s="10"/>
      <c r="K51" s="10"/>
      <c r="L51" s="10"/>
      <c r="M51" s="10"/>
      <c r="N51" s="7"/>
      <c r="O51" s="9">
        <v>6874136.8799999999</v>
      </c>
      <c r="P51" s="10"/>
      <c r="Q51" s="7"/>
      <c r="V51" s="22"/>
      <c r="W51" s="22"/>
      <c r="X51" s="22"/>
      <c r="Y51" s="4"/>
      <c r="Z51" s="4"/>
      <c r="AA51" s="5"/>
    </row>
    <row r="52" spans="1:27" ht="14.25" customHeight="1" x14ac:dyDescent="0.2">
      <c r="A52" s="6" t="s">
        <v>30</v>
      </c>
      <c r="B52" s="7"/>
      <c r="C52" s="8" t="s">
        <v>60</v>
      </c>
      <c r="D52" s="7"/>
      <c r="E52" s="8"/>
      <c r="F52" s="7"/>
      <c r="G52" s="9">
        <v>0</v>
      </c>
      <c r="H52" s="10"/>
      <c r="I52" s="10"/>
      <c r="J52" s="10"/>
      <c r="K52" s="10"/>
      <c r="L52" s="10"/>
      <c r="M52" s="10"/>
      <c r="N52" s="7"/>
      <c r="O52" s="9">
        <v>0</v>
      </c>
      <c r="P52" s="10"/>
      <c r="Q52" s="7"/>
      <c r="V52" s="22"/>
      <c r="W52" s="22"/>
      <c r="X52" s="22"/>
      <c r="Y52" s="4"/>
      <c r="Z52" s="4"/>
      <c r="AA52" s="5"/>
    </row>
    <row r="53" spans="1:27" ht="14.1" customHeight="1" x14ac:dyDescent="0.2">
      <c r="A53" s="6" t="s">
        <v>61</v>
      </c>
      <c r="B53" s="7"/>
      <c r="C53" s="8" t="s">
        <v>62</v>
      </c>
      <c r="D53" s="7"/>
      <c r="E53" s="8"/>
      <c r="F53" s="7"/>
      <c r="G53" s="9">
        <v>0</v>
      </c>
      <c r="H53" s="10"/>
      <c r="I53" s="10"/>
      <c r="J53" s="10"/>
      <c r="K53" s="10"/>
      <c r="L53" s="10"/>
      <c r="M53" s="10"/>
      <c r="N53" s="7"/>
      <c r="O53" s="9">
        <v>0</v>
      </c>
      <c r="P53" s="10"/>
      <c r="Q53" s="7"/>
      <c r="V53" s="22"/>
      <c r="W53" s="22"/>
      <c r="X53" s="22"/>
      <c r="Y53" s="4"/>
      <c r="Z53" s="4"/>
      <c r="AA53" s="5"/>
    </row>
    <row r="54" spans="1:27" ht="14.25" customHeight="1" x14ac:dyDescent="0.2">
      <c r="A54" s="6" t="s">
        <v>17</v>
      </c>
      <c r="B54" s="7"/>
      <c r="C54" s="8" t="s">
        <v>63</v>
      </c>
      <c r="D54" s="7"/>
      <c r="E54" s="8"/>
      <c r="F54" s="7"/>
      <c r="G54" s="9">
        <f>SUM(G55:N65)</f>
        <v>10403847.82</v>
      </c>
      <c r="H54" s="10"/>
      <c r="I54" s="10"/>
      <c r="J54" s="10"/>
      <c r="K54" s="10"/>
      <c r="L54" s="10"/>
      <c r="M54" s="10"/>
      <c r="N54" s="7"/>
      <c r="O54" s="9">
        <f>SUM(O55:Q65)</f>
        <v>8160553.75</v>
      </c>
      <c r="P54" s="10"/>
      <c r="Q54" s="7"/>
      <c r="V54" s="22"/>
      <c r="W54" s="22"/>
      <c r="X54" s="22"/>
      <c r="Y54" s="4"/>
      <c r="Z54" s="4"/>
      <c r="AA54" s="5"/>
    </row>
    <row r="55" spans="1:27" ht="25.5" customHeight="1" x14ac:dyDescent="0.2">
      <c r="A55" s="6" t="s">
        <v>64</v>
      </c>
      <c r="B55" s="7"/>
      <c r="C55" s="8" t="s">
        <v>65</v>
      </c>
      <c r="D55" s="7"/>
      <c r="E55" s="8"/>
      <c r="F55" s="7"/>
      <c r="G55" s="9">
        <v>0</v>
      </c>
      <c r="H55" s="10"/>
      <c r="I55" s="10"/>
      <c r="J55" s="10"/>
      <c r="K55" s="10"/>
      <c r="L55" s="10"/>
      <c r="M55" s="10"/>
      <c r="N55" s="7"/>
      <c r="O55" s="9">
        <v>0</v>
      </c>
      <c r="P55" s="10"/>
      <c r="Q55" s="7"/>
      <c r="V55" s="22"/>
      <c r="W55" s="22"/>
      <c r="X55" s="22"/>
      <c r="Y55" s="4"/>
      <c r="Z55" s="4"/>
      <c r="AA55" s="5"/>
    </row>
    <row r="56" spans="1:27" ht="25.5" customHeight="1" x14ac:dyDescent="0.2">
      <c r="A56" s="6" t="s">
        <v>66</v>
      </c>
      <c r="B56" s="7"/>
      <c r="C56" s="8" t="s">
        <v>67</v>
      </c>
      <c r="D56" s="7"/>
      <c r="E56" s="17">
        <v>2</v>
      </c>
      <c r="F56" s="19"/>
      <c r="G56" s="9">
        <v>2465140.83</v>
      </c>
      <c r="H56" s="10"/>
      <c r="I56" s="10"/>
      <c r="J56" s="10"/>
      <c r="K56" s="10"/>
      <c r="L56" s="10"/>
      <c r="M56" s="10"/>
      <c r="N56" s="7"/>
      <c r="O56" s="9">
        <v>2549297.62</v>
      </c>
      <c r="P56" s="10"/>
      <c r="Q56" s="7"/>
      <c r="V56" s="22"/>
      <c r="W56" s="22"/>
      <c r="X56" s="22"/>
      <c r="Y56" s="4"/>
      <c r="Z56" s="4"/>
      <c r="AA56" s="5"/>
    </row>
    <row r="57" spans="1:27" ht="14.1" customHeight="1" x14ac:dyDescent="0.2">
      <c r="A57" s="6" t="s">
        <v>68</v>
      </c>
      <c r="B57" s="7"/>
      <c r="C57" s="8" t="s">
        <v>69</v>
      </c>
      <c r="D57" s="7"/>
      <c r="E57" s="8"/>
      <c r="F57" s="7"/>
      <c r="G57" s="9">
        <v>0</v>
      </c>
      <c r="H57" s="10"/>
      <c r="I57" s="10"/>
      <c r="J57" s="10"/>
      <c r="K57" s="10"/>
      <c r="L57" s="10"/>
      <c r="M57" s="10"/>
      <c r="N57" s="7"/>
      <c r="O57" s="9">
        <v>0</v>
      </c>
      <c r="P57" s="10"/>
      <c r="Q57" s="7"/>
      <c r="V57" s="22"/>
      <c r="W57" s="22"/>
      <c r="X57" s="22"/>
      <c r="Y57" s="4"/>
      <c r="Z57" s="4"/>
      <c r="AA57" s="5"/>
    </row>
    <row r="58" spans="1:27" ht="27" customHeight="1" x14ac:dyDescent="0.2">
      <c r="A58" s="6" t="s">
        <v>70</v>
      </c>
      <c r="B58" s="7"/>
      <c r="C58" s="8" t="s">
        <v>71</v>
      </c>
      <c r="D58" s="7"/>
      <c r="E58" s="8"/>
      <c r="F58" s="7"/>
      <c r="G58" s="9"/>
      <c r="H58" s="10"/>
      <c r="I58" s="10"/>
      <c r="J58" s="10"/>
      <c r="K58" s="10"/>
      <c r="L58" s="10"/>
      <c r="M58" s="10"/>
      <c r="N58" s="7"/>
      <c r="O58" s="9">
        <v>0</v>
      </c>
      <c r="P58" s="10"/>
      <c r="Q58" s="7"/>
      <c r="V58" s="22"/>
      <c r="W58" s="22"/>
      <c r="X58" s="22"/>
      <c r="Y58" s="4"/>
      <c r="Z58" s="4"/>
      <c r="AA58" s="5"/>
    </row>
    <row r="59" spans="1:27" ht="26.25" customHeight="1" x14ac:dyDescent="0.2">
      <c r="A59" s="6" t="s">
        <v>72</v>
      </c>
      <c r="B59" s="7"/>
      <c r="C59" s="8" t="s">
        <v>73</v>
      </c>
      <c r="D59" s="7"/>
      <c r="E59" s="8"/>
      <c r="F59" s="7"/>
      <c r="G59" s="9">
        <v>0</v>
      </c>
      <c r="H59" s="10"/>
      <c r="I59" s="10"/>
      <c r="J59" s="10"/>
      <c r="K59" s="10"/>
      <c r="L59" s="10"/>
      <c r="M59" s="10"/>
      <c r="N59" s="7"/>
      <c r="O59" s="9">
        <v>0</v>
      </c>
      <c r="P59" s="10"/>
      <c r="Q59" s="7"/>
      <c r="V59" s="22"/>
      <c r="W59" s="22"/>
      <c r="X59" s="22"/>
      <c r="Y59" s="4"/>
      <c r="Z59" s="4"/>
      <c r="AA59" s="5"/>
    </row>
    <row r="60" spans="1:27" ht="14.1" customHeight="1" x14ac:dyDescent="0.2">
      <c r="A60" s="6" t="s">
        <v>74</v>
      </c>
      <c r="B60" s="7"/>
      <c r="C60" s="8" t="s">
        <v>75</v>
      </c>
      <c r="D60" s="7"/>
      <c r="E60" s="8"/>
      <c r="F60" s="7"/>
      <c r="G60" s="9">
        <v>0</v>
      </c>
      <c r="H60" s="10"/>
      <c r="I60" s="10"/>
      <c r="J60" s="10"/>
      <c r="K60" s="10"/>
      <c r="L60" s="10"/>
      <c r="M60" s="10"/>
      <c r="N60" s="7"/>
      <c r="O60" s="9"/>
      <c r="P60" s="10"/>
      <c r="Q60" s="7"/>
      <c r="V60" s="22"/>
      <c r="W60" s="22"/>
      <c r="X60" s="22"/>
      <c r="Y60" s="4"/>
      <c r="Z60" s="4"/>
      <c r="AA60" s="5"/>
    </row>
    <row r="61" spans="1:27" ht="14.25" customHeight="1" x14ac:dyDescent="0.2">
      <c r="A61" s="6" t="s">
        <v>76</v>
      </c>
      <c r="B61" s="7"/>
      <c r="C61" s="8" t="s">
        <v>77</v>
      </c>
      <c r="D61" s="7"/>
      <c r="E61" s="8"/>
      <c r="F61" s="7"/>
      <c r="G61" s="9">
        <v>0</v>
      </c>
      <c r="H61" s="10"/>
      <c r="I61" s="10"/>
      <c r="J61" s="10"/>
      <c r="K61" s="10"/>
      <c r="L61" s="10"/>
      <c r="M61" s="10"/>
      <c r="N61" s="7"/>
      <c r="O61" s="9">
        <v>0</v>
      </c>
      <c r="P61" s="10"/>
      <c r="Q61" s="7"/>
      <c r="V61" s="22"/>
      <c r="W61" s="22"/>
      <c r="X61" s="22"/>
      <c r="Y61" s="4"/>
      <c r="Z61" s="4"/>
      <c r="AA61" s="5"/>
    </row>
    <row r="62" spans="1:27" ht="25.5" customHeight="1" x14ac:dyDescent="0.2">
      <c r="A62" s="6" t="s">
        <v>78</v>
      </c>
      <c r="B62" s="7"/>
      <c r="C62" s="8" t="s">
        <v>79</v>
      </c>
      <c r="D62" s="7"/>
      <c r="E62" s="8"/>
      <c r="F62" s="7"/>
      <c r="G62" s="9">
        <v>0</v>
      </c>
      <c r="H62" s="10"/>
      <c r="I62" s="10"/>
      <c r="J62" s="10"/>
      <c r="K62" s="10"/>
      <c r="L62" s="10"/>
      <c r="M62" s="10"/>
      <c r="N62" s="7"/>
      <c r="O62" s="9">
        <v>0</v>
      </c>
      <c r="P62" s="10"/>
      <c r="Q62" s="7"/>
      <c r="V62" s="22"/>
      <c r="W62" s="22"/>
      <c r="X62" s="22"/>
      <c r="Y62" s="4"/>
      <c r="Z62" s="4"/>
      <c r="AA62" s="5"/>
    </row>
    <row r="63" spans="1:27" ht="14.25" customHeight="1" x14ac:dyDescent="0.2">
      <c r="A63" s="6" t="s">
        <v>80</v>
      </c>
      <c r="B63" s="7"/>
      <c r="C63" s="8" t="s">
        <v>81</v>
      </c>
      <c r="D63" s="7"/>
      <c r="E63" s="8"/>
      <c r="F63" s="7"/>
      <c r="G63" s="9">
        <v>0</v>
      </c>
      <c r="H63" s="10"/>
      <c r="I63" s="10"/>
      <c r="J63" s="10"/>
      <c r="K63" s="10"/>
      <c r="L63" s="10"/>
      <c r="M63" s="10"/>
      <c r="N63" s="7"/>
      <c r="O63" s="9">
        <v>0</v>
      </c>
      <c r="P63" s="10"/>
      <c r="Q63" s="7"/>
      <c r="V63" s="22"/>
      <c r="W63" s="22"/>
      <c r="X63" s="22"/>
      <c r="Y63" s="4"/>
      <c r="Z63" s="4"/>
      <c r="AA63" s="5"/>
    </row>
    <row r="64" spans="1:27" ht="14.1" customHeight="1" x14ac:dyDescent="0.2">
      <c r="A64" s="6" t="s">
        <v>82</v>
      </c>
      <c r="B64" s="7"/>
      <c r="C64" s="8" t="s">
        <v>83</v>
      </c>
      <c r="D64" s="7"/>
      <c r="E64" s="17">
        <v>3</v>
      </c>
      <c r="F64" s="18"/>
      <c r="G64" s="9">
        <v>7938706.9900000002</v>
      </c>
      <c r="H64" s="10"/>
      <c r="I64" s="10"/>
      <c r="J64" s="10"/>
      <c r="K64" s="10"/>
      <c r="L64" s="10"/>
      <c r="M64" s="10"/>
      <c r="N64" s="7"/>
      <c r="O64" s="9">
        <v>5596450.6799999997</v>
      </c>
      <c r="P64" s="10"/>
      <c r="Q64" s="7"/>
      <c r="V64" s="22"/>
      <c r="W64" s="22"/>
      <c r="X64" s="22"/>
      <c r="Y64" s="4"/>
      <c r="Z64" s="4"/>
      <c r="AA64" s="5"/>
    </row>
    <row r="65" spans="1:27" ht="14.25" customHeight="1" x14ac:dyDescent="0.2">
      <c r="A65" s="6" t="s">
        <v>84</v>
      </c>
      <c r="B65" s="7"/>
      <c r="C65" s="8" t="s">
        <v>85</v>
      </c>
      <c r="D65" s="7"/>
      <c r="E65" s="8"/>
      <c r="F65" s="7"/>
      <c r="G65" s="9"/>
      <c r="H65" s="10"/>
      <c r="I65" s="10"/>
      <c r="J65" s="10"/>
      <c r="K65" s="10"/>
      <c r="L65" s="10"/>
      <c r="M65" s="10"/>
      <c r="N65" s="7"/>
      <c r="O65" s="9">
        <v>14805.45</v>
      </c>
      <c r="P65" s="10"/>
      <c r="Q65" s="7"/>
      <c r="V65" s="22"/>
      <c r="W65" s="22"/>
      <c r="X65" s="22"/>
      <c r="Y65" s="4"/>
      <c r="Z65" s="4"/>
      <c r="AA65" s="5"/>
    </row>
    <row r="66" spans="1:27" ht="14.1" customHeight="1" x14ac:dyDescent="0.2">
      <c r="A66" s="6" t="s">
        <v>86</v>
      </c>
      <c r="B66" s="7"/>
      <c r="C66" s="8" t="s">
        <v>87</v>
      </c>
      <c r="D66" s="7"/>
      <c r="E66" s="8"/>
      <c r="F66" s="7"/>
      <c r="G66" s="9">
        <f>SUM(G43-G44-G49)</f>
        <v>5483041.0999999996</v>
      </c>
      <c r="H66" s="10"/>
      <c r="I66" s="10"/>
      <c r="J66" s="10"/>
      <c r="K66" s="10"/>
      <c r="L66" s="10"/>
      <c r="M66" s="10"/>
      <c r="N66" s="7"/>
      <c r="O66" s="9">
        <f>SUM(O43-O44-O49)</f>
        <v>1437297.5100000016</v>
      </c>
      <c r="P66" s="10"/>
      <c r="Q66" s="7"/>
      <c r="V66" s="22"/>
      <c r="W66" s="22"/>
      <c r="X66" s="22"/>
      <c r="Y66" s="4"/>
      <c r="Z66" s="4"/>
      <c r="AA66" s="5"/>
    </row>
    <row r="67" spans="1:27" ht="14.25" customHeight="1" x14ac:dyDescent="0.2">
      <c r="A67" s="6" t="s">
        <v>15</v>
      </c>
      <c r="B67" s="7"/>
      <c r="C67" s="8" t="s">
        <v>88</v>
      </c>
      <c r="D67" s="7"/>
      <c r="E67" s="8"/>
      <c r="F67" s="7"/>
      <c r="G67" s="9">
        <v>0</v>
      </c>
      <c r="H67" s="10"/>
      <c r="I67" s="10"/>
      <c r="J67" s="10"/>
      <c r="K67" s="10"/>
      <c r="L67" s="10"/>
      <c r="M67" s="10"/>
      <c r="N67" s="7"/>
      <c r="O67" s="9">
        <v>0</v>
      </c>
      <c r="P67" s="10"/>
      <c r="Q67" s="7"/>
      <c r="V67" s="22"/>
      <c r="W67" s="22"/>
      <c r="X67" s="22"/>
      <c r="Y67" s="4"/>
      <c r="Z67" s="4"/>
      <c r="AA67" s="5"/>
    </row>
    <row r="68" spans="1:27" ht="14.1" customHeight="1" x14ac:dyDescent="0.2">
      <c r="A68" s="6" t="s">
        <v>17</v>
      </c>
      <c r="B68" s="7"/>
      <c r="C68" s="8" t="s">
        <v>89</v>
      </c>
      <c r="D68" s="7"/>
      <c r="E68" s="8"/>
      <c r="F68" s="7"/>
      <c r="G68" s="9">
        <v>0</v>
      </c>
      <c r="H68" s="10"/>
      <c r="I68" s="10"/>
      <c r="J68" s="10"/>
      <c r="K68" s="10"/>
      <c r="L68" s="10"/>
      <c r="M68" s="10"/>
      <c r="N68" s="7"/>
      <c r="O68" s="9">
        <v>0</v>
      </c>
      <c r="P68" s="10"/>
      <c r="Q68" s="7"/>
      <c r="V68" s="22"/>
      <c r="W68" s="22"/>
      <c r="X68" s="22"/>
      <c r="Y68" s="4"/>
      <c r="Z68" s="4"/>
      <c r="AA68" s="5"/>
    </row>
    <row r="69" spans="1:27" ht="14.25" customHeight="1" x14ac:dyDescent="0.2">
      <c r="A69" s="6" t="s">
        <v>19</v>
      </c>
      <c r="B69" s="7"/>
      <c r="C69" s="8" t="s">
        <v>90</v>
      </c>
      <c r="D69" s="7"/>
      <c r="E69" s="8"/>
      <c r="F69" s="7"/>
      <c r="G69" s="9">
        <f>SUM(G70:N71)</f>
        <v>5453430.1899999995</v>
      </c>
      <c r="H69" s="10"/>
      <c r="I69" s="10"/>
      <c r="J69" s="10"/>
      <c r="K69" s="10"/>
      <c r="L69" s="10"/>
      <c r="M69" s="10"/>
      <c r="N69" s="7"/>
      <c r="O69" s="9">
        <f>SUM(O70:Q71)</f>
        <v>1437297.5</v>
      </c>
      <c r="P69" s="10"/>
      <c r="Q69" s="7"/>
      <c r="V69" s="22"/>
      <c r="W69" s="22"/>
      <c r="X69" s="22"/>
      <c r="Y69" s="4"/>
      <c r="Z69" s="4"/>
      <c r="AA69" s="5"/>
    </row>
    <row r="70" spans="1:27" ht="14.1" customHeight="1" x14ac:dyDescent="0.2">
      <c r="A70" s="6" t="s">
        <v>34</v>
      </c>
      <c r="B70" s="7"/>
      <c r="C70" s="8" t="s">
        <v>91</v>
      </c>
      <c r="D70" s="7"/>
      <c r="E70" s="8"/>
      <c r="F70" s="7"/>
      <c r="G70" s="9">
        <v>4016132.69</v>
      </c>
      <c r="H70" s="10"/>
      <c r="I70" s="10"/>
      <c r="J70" s="10"/>
      <c r="K70" s="10"/>
      <c r="L70" s="10"/>
      <c r="M70" s="10"/>
      <c r="N70" s="7"/>
      <c r="O70" s="9">
        <v>7956028.3799999999</v>
      </c>
      <c r="P70" s="10"/>
      <c r="Q70" s="7"/>
      <c r="V70" s="22"/>
      <c r="W70" s="22"/>
      <c r="X70" s="22"/>
      <c r="Y70" s="4"/>
      <c r="Z70" s="4"/>
      <c r="AA70" s="5"/>
    </row>
    <row r="71" spans="1:27" ht="14.25" customHeight="1" x14ac:dyDescent="0.2">
      <c r="A71" s="6" t="s">
        <v>36</v>
      </c>
      <c r="B71" s="7"/>
      <c r="C71" s="8" t="s">
        <v>92</v>
      </c>
      <c r="D71" s="7"/>
      <c r="E71" s="8"/>
      <c r="F71" s="7"/>
      <c r="G71" s="9">
        <v>1437297.5</v>
      </c>
      <c r="H71" s="10"/>
      <c r="I71" s="10"/>
      <c r="J71" s="10"/>
      <c r="K71" s="10"/>
      <c r="L71" s="10"/>
      <c r="M71" s="10"/>
      <c r="N71" s="7"/>
      <c r="O71" s="9">
        <v>-6518730.8799999999</v>
      </c>
      <c r="P71" s="10"/>
      <c r="Q71" s="7"/>
      <c r="V71" s="22"/>
      <c r="W71" s="22"/>
      <c r="X71" s="22"/>
      <c r="Y71" s="4"/>
      <c r="Z71" s="4"/>
      <c r="AA71" s="5"/>
    </row>
    <row r="72" spans="1:27" ht="39.75" customHeight="1" x14ac:dyDescent="0.2">
      <c r="A72" s="6"/>
      <c r="B72" s="7"/>
      <c r="C72" s="8" t="s">
        <v>93</v>
      </c>
      <c r="D72" s="7"/>
      <c r="E72" s="8"/>
      <c r="F72" s="7"/>
      <c r="G72" s="9">
        <f>SUM(G44+G49+G66)</f>
        <v>23651231.200000003</v>
      </c>
      <c r="H72" s="10"/>
      <c r="I72" s="10"/>
      <c r="J72" s="10"/>
      <c r="K72" s="10"/>
      <c r="L72" s="10"/>
      <c r="M72" s="10"/>
      <c r="N72" s="7"/>
      <c r="O72" s="9">
        <f>SUM(O44,O49,O66)</f>
        <v>16631869.440000001</v>
      </c>
      <c r="P72" s="10"/>
      <c r="Q72" s="7"/>
      <c r="V72" s="22"/>
      <c r="W72" s="22"/>
      <c r="X72" s="22"/>
      <c r="Y72" s="4"/>
      <c r="Z72" s="4"/>
      <c r="AA72" s="5"/>
    </row>
    <row r="73" spans="1:27" ht="30.75" customHeight="1" x14ac:dyDescent="0.2"/>
    <row r="74" spans="1:27" ht="14.25" customHeight="1" x14ac:dyDescent="0.2">
      <c r="A74" s="11" t="s">
        <v>102</v>
      </c>
      <c r="B74" s="12"/>
      <c r="C74" s="12"/>
      <c r="D74" s="12"/>
      <c r="E74" s="12"/>
      <c r="F74" s="12"/>
      <c r="G74" s="12"/>
      <c r="H74" s="12"/>
      <c r="K74" s="13"/>
      <c r="L74" s="14"/>
      <c r="M74" s="14"/>
      <c r="N74" s="14"/>
      <c r="O74" s="14"/>
      <c r="P74" s="14"/>
      <c r="Q74" s="14"/>
      <c r="R74" s="14"/>
      <c r="U74" s="11" t="s">
        <v>103</v>
      </c>
      <c r="V74" s="12"/>
      <c r="W74" s="12"/>
      <c r="X74" s="12"/>
      <c r="Y74" s="12"/>
    </row>
    <row r="75" spans="1:27" ht="409.6" hidden="1" customHeight="1" x14ac:dyDescent="0.2"/>
    <row r="76" spans="1:27" ht="25.5" customHeight="1" x14ac:dyDescent="0.2">
      <c r="A76" s="15" t="s">
        <v>94</v>
      </c>
      <c r="B76" s="16"/>
      <c r="C76" s="16"/>
      <c r="D76" s="16"/>
      <c r="E76" s="16"/>
      <c r="F76" s="16"/>
      <c r="G76" s="16"/>
      <c r="K76" s="15" t="s">
        <v>95</v>
      </c>
      <c r="L76" s="16"/>
      <c r="M76" s="16"/>
      <c r="N76" s="16"/>
      <c r="O76" s="16"/>
      <c r="P76" s="16"/>
      <c r="Q76" s="16"/>
      <c r="R76" s="16"/>
      <c r="U76" s="15" t="s">
        <v>96</v>
      </c>
      <c r="V76" s="16"/>
      <c r="W76" s="16"/>
      <c r="X76" s="16"/>
      <c r="Y76" s="16"/>
    </row>
    <row r="77" spans="1:27" ht="409.6" hidden="1" customHeight="1" x14ac:dyDescent="0.2"/>
    <row r="78" spans="1:27" ht="18.95" customHeight="1" x14ac:dyDescent="0.2"/>
    <row r="79" spans="1:27" ht="17.25" customHeight="1" x14ac:dyDescent="0.2">
      <c r="A79" s="11" t="s">
        <v>104</v>
      </c>
      <c r="B79" s="12"/>
      <c r="C79" s="12"/>
      <c r="D79" s="12"/>
      <c r="E79" s="12"/>
      <c r="F79" s="12"/>
      <c r="G79" s="12"/>
      <c r="H79" s="12"/>
      <c r="K79" s="13"/>
      <c r="L79" s="14"/>
      <c r="M79" s="14"/>
      <c r="N79" s="14"/>
      <c r="O79" s="14"/>
      <c r="P79" s="14"/>
      <c r="Q79" s="14"/>
      <c r="R79" s="14"/>
      <c r="U79" s="11" t="s">
        <v>99</v>
      </c>
      <c r="V79" s="12"/>
      <c r="W79" s="12"/>
      <c r="X79" s="12"/>
      <c r="Y79" s="12"/>
    </row>
    <row r="80" spans="1:27" ht="409.6" hidden="1" customHeight="1" x14ac:dyDescent="0.2"/>
    <row r="81" spans="1:25" ht="14.1" customHeight="1" x14ac:dyDescent="0.2">
      <c r="A81" s="15" t="s">
        <v>97</v>
      </c>
      <c r="B81" s="16"/>
      <c r="C81" s="16"/>
      <c r="D81" s="16"/>
      <c r="E81" s="16"/>
      <c r="F81" s="16"/>
      <c r="G81" s="16"/>
      <c r="K81" s="15" t="s">
        <v>95</v>
      </c>
      <c r="L81" s="16"/>
      <c r="M81" s="16"/>
      <c r="N81" s="16"/>
      <c r="O81" s="16"/>
      <c r="P81" s="16"/>
      <c r="Q81" s="16"/>
      <c r="R81" s="16"/>
      <c r="U81" s="15" t="s">
        <v>96</v>
      </c>
      <c r="V81" s="16"/>
      <c r="W81" s="16"/>
      <c r="X81" s="16"/>
      <c r="Y81" s="16"/>
    </row>
    <row r="82" spans="1:25" ht="409.6" hidden="1" customHeight="1" x14ac:dyDescent="0.2"/>
    <row r="83" spans="1:25" ht="409.6" hidden="1" customHeight="1" x14ac:dyDescent="0.2"/>
  </sheetData>
  <mergeCells count="324">
    <mergeCell ref="V59:X59"/>
    <mergeCell ref="V60:X60"/>
    <mergeCell ref="V61:X61"/>
    <mergeCell ref="V62:X62"/>
    <mergeCell ref="V63:X63"/>
    <mergeCell ref="V64:X64"/>
    <mergeCell ref="V71:X71"/>
    <mergeCell ref="V72:X72"/>
    <mergeCell ref="V65:X65"/>
    <mergeCell ref="V66:X66"/>
    <mergeCell ref="V67:X67"/>
    <mergeCell ref="V68:X68"/>
    <mergeCell ref="V69:X69"/>
    <mergeCell ref="V70:X70"/>
    <mergeCell ref="V50:X50"/>
    <mergeCell ref="V51:X51"/>
    <mergeCell ref="V52:X52"/>
    <mergeCell ref="V53:X53"/>
    <mergeCell ref="V54:X54"/>
    <mergeCell ref="V55:X55"/>
    <mergeCell ref="V56:X56"/>
    <mergeCell ref="V57:X57"/>
    <mergeCell ref="V58:X58"/>
    <mergeCell ref="V41:X41"/>
    <mergeCell ref="V42:X42"/>
    <mergeCell ref="V43:X43"/>
    <mergeCell ref="V44:X44"/>
    <mergeCell ref="V45:X45"/>
    <mergeCell ref="V46:X46"/>
    <mergeCell ref="V47:X47"/>
    <mergeCell ref="V48:X48"/>
    <mergeCell ref="V49:X49"/>
    <mergeCell ref="V32:X32"/>
    <mergeCell ref="V33:X33"/>
    <mergeCell ref="V34:X34"/>
    <mergeCell ref="V35:X35"/>
    <mergeCell ref="V36:X36"/>
    <mergeCell ref="V37:X37"/>
    <mergeCell ref="V38:X38"/>
    <mergeCell ref="V39:X39"/>
    <mergeCell ref="V40:X40"/>
    <mergeCell ref="N1:W1"/>
    <mergeCell ref="N2:U2"/>
    <mergeCell ref="A4:W4"/>
    <mergeCell ref="B10:X10"/>
    <mergeCell ref="A8:W8"/>
    <mergeCell ref="B12:V12"/>
    <mergeCell ref="V29:X29"/>
    <mergeCell ref="V30:X30"/>
    <mergeCell ref="V31:X31"/>
    <mergeCell ref="J21:W21"/>
    <mergeCell ref="A22:B22"/>
    <mergeCell ref="C22:D22"/>
    <mergeCell ref="E22:F22"/>
    <mergeCell ref="G22:N22"/>
    <mergeCell ref="O22:Q22"/>
    <mergeCell ref="A14:W14"/>
    <mergeCell ref="A15:W15"/>
    <mergeCell ref="D17:K17"/>
    <mergeCell ref="M17:O17"/>
    <mergeCell ref="Q17:S17"/>
    <mergeCell ref="F19:I19"/>
    <mergeCell ref="A23:B23"/>
    <mergeCell ref="C23:D23"/>
    <mergeCell ref="E23:F23"/>
    <mergeCell ref="G23:N23"/>
    <mergeCell ref="O23:Q23"/>
    <mergeCell ref="A24:B24"/>
    <mergeCell ref="C24:D24"/>
    <mergeCell ref="E24:F24"/>
    <mergeCell ref="G24:N24"/>
    <mergeCell ref="O24:Q24"/>
    <mergeCell ref="A25:B25"/>
    <mergeCell ref="C25:D25"/>
    <mergeCell ref="E25:F25"/>
    <mergeCell ref="G25:N25"/>
    <mergeCell ref="O25:Q25"/>
    <mergeCell ref="A26:B26"/>
    <mergeCell ref="C26:D26"/>
    <mergeCell ref="E26:F26"/>
    <mergeCell ref="G26:N26"/>
    <mergeCell ref="O26:Q26"/>
    <mergeCell ref="A27:B27"/>
    <mergeCell ref="C27:D27"/>
    <mergeCell ref="E27:F27"/>
    <mergeCell ref="G27:N27"/>
    <mergeCell ref="O27:Q27"/>
    <mergeCell ref="A28:B28"/>
    <mergeCell ref="C28:D28"/>
    <mergeCell ref="E28:F28"/>
    <mergeCell ref="G28:N28"/>
    <mergeCell ref="O28:Q28"/>
    <mergeCell ref="A29:B29"/>
    <mergeCell ref="C29:D29"/>
    <mergeCell ref="E29:F29"/>
    <mergeCell ref="G29:N29"/>
    <mergeCell ref="O29:Q29"/>
    <mergeCell ref="A30:B30"/>
    <mergeCell ref="C30:D30"/>
    <mergeCell ref="E30:F30"/>
    <mergeCell ref="G30:N30"/>
    <mergeCell ref="O30:Q30"/>
    <mergeCell ref="A31:B31"/>
    <mergeCell ref="C31:D31"/>
    <mergeCell ref="E31:F31"/>
    <mergeCell ref="G31:N31"/>
    <mergeCell ref="O31:Q31"/>
    <mergeCell ref="A32:B32"/>
    <mergeCell ref="C32:D32"/>
    <mergeCell ref="E32:F32"/>
    <mergeCell ref="G32:N32"/>
    <mergeCell ref="O32:Q32"/>
    <mergeCell ref="A33:B33"/>
    <mergeCell ref="C33:D33"/>
    <mergeCell ref="E33:F33"/>
    <mergeCell ref="G33:N33"/>
    <mergeCell ref="O33:Q33"/>
    <mergeCell ref="A34:B34"/>
    <mergeCell ref="C34:D34"/>
    <mergeCell ref="E34:F34"/>
    <mergeCell ref="G34:N34"/>
    <mergeCell ref="O34:Q34"/>
    <mergeCell ref="A35:B35"/>
    <mergeCell ref="C35:D35"/>
    <mergeCell ref="E35:F35"/>
    <mergeCell ref="G35:N35"/>
    <mergeCell ref="O35:Q35"/>
    <mergeCell ref="A36:B36"/>
    <mergeCell ref="C36:D36"/>
    <mergeCell ref="E36:F36"/>
    <mergeCell ref="G36:N36"/>
    <mergeCell ref="O36:Q36"/>
    <mergeCell ref="A37:B37"/>
    <mergeCell ref="C37:D37"/>
    <mergeCell ref="E37:F37"/>
    <mergeCell ref="G37:N37"/>
    <mergeCell ref="O37:Q37"/>
    <mergeCell ref="A38:B38"/>
    <mergeCell ref="C38:D38"/>
    <mergeCell ref="E38:F38"/>
    <mergeCell ref="G38:N38"/>
    <mergeCell ref="O38:Q38"/>
    <mergeCell ref="A39:B39"/>
    <mergeCell ref="C39:D39"/>
    <mergeCell ref="E39:F39"/>
    <mergeCell ref="G39:N39"/>
    <mergeCell ref="O39:Q39"/>
    <mergeCell ref="A40:B40"/>
    <mergeCell ref="C40:D40"/>
    <mergeCell ref="E40:F40"/>
    <mergeCell ref="G40:N40"/>
    <mergeCell ref="O40:Q40"/>
    <mergeCell ref="A41:B41"/>
    <mergeCell ref="C41:D41"/>
    <mergeCell ref="E41:F41"/>
    <mergeCell ref="G41:N41"/>
    <mergeCell ref="O41:Q41"/>
    <mergeCell ref="A42:B42"/>
    <mergeCell ref="C42:D42"/>
    <mergeCell ref="E42:F42"/>
    <mergeCell ref="G42:N42"/>
    <mergeCell ref="O42:Q42"/>
    <mergeCell ref="A43:B43"/>
    <mergeCell ref="C43:D43"/>
    <mergeCell ref="E43:F43"/>
    <mergeCell ref="G43:N43"/>
    <mergeCell ref="O43:Q43"/>
    <mergeCell ref="A44:B44"/>
    <mergeCell ref="C44:D44"/>
    <mergeCell ref="E44:F44"/>
    <mergeCell ref="G44:N44"/>
    <mergeCell ref="O44:Q44"/>
    <mergeCell ref="A45:B45"/>
    <mergeCell ref="C45:D45"/>
    <mergeCell ref="E45:F45"/>
    <mergeCell ref="G45:N45"/>
    <mergeCell ref="O45:Q45"/>
    <mergeCell ref="A46:B46"/>
    <mergeCell ref="C46:D46"/>
    <mergeCell ref="E46:F46"/>
    <mergeCell ref="G46:N46"/>
    <mergeCell ref="O46:Q46"/>
    <mergeCell ref="A47:B47"/>
    <mergeCell ref="C47:D47"/>
    <mergeCell ref="E47:F47"/>
    <mergeCell ref="G47:N47"/>
    <mergeCell ref="O47:Q47"/>
    <mergeCell ref="A48:B48"/>
    <mergeCell ref="C48:D48"/>
    <mergeCell ref="E48:F48"/>
    <mergeCell ref="G48:N48"/>
    <mergeCell ref="O48:Q48"/>
    <mergeCell ref="A49:B49"/>
    <mergeCell ref="C49:D49"/>
    <mergeCell ref="E49:F49"/>
    <mergeCell ref="G49:N49"/>
    <mergeCell ref="O49:Q49"/>
    <mergeCell ref="A50:B50"/>
    <mergeCell ref="C50:D50"/>
    <mergeCell ref="E50:F50"/>
    <mergeCell ref="G50:N50"/>
    <mergeCell ref="O50:Q50"/>
    <mergeCell ref="A51:B51"/>
    <mergeCell ref="C51:D51"/>
    <mergeCell ref="E51:F51"/>
    <mergeCell ref="G51:N51"/>
    <mergeCell ref="O51:Q51"/>
    <mergeCell ref="A52:B52"/>
    <mergeCell ref="C52:D52"/>
    <mergeCell ref="E52:F52"/>
    <mergeCell ref="G52:N52"/>
    <mergeCell ref="O52:Q52"/>
    <mergeCell ref="A53:B53"/>
    <mergeCell ref="C53:D53"/>
    <mergeCell ref="E53:F53"/>
    <mergeCell ref="G53:N53"/>
    <mergeCell ref="O53:Q53"/>
    <mergeCell ref="A54:B54"/>
    <mergeCell ref="C54:D54"/>
    <mergeCell ref="E54:F54"/>
    <mergeCell ref="G54:N54"/>
    <mergeCell ref="O54:Q54"/>
    <mergeCell ref="A55:B55"/>
    <mergeCell ref="C55:D55"/>
    <mergeCell ref="E55:F55"/>
    <mergeCell ref="G55:N55"/>
    <mergeCell ref="O55:Q55"/>
    <mergeCell ref="A56:B56"/>
    <mergeCell ref="C56:D56"/>
    <mergeCell ref="E56:F56"/>
    <mergeCell ref="G56:N56"/>
    <mergeCell ref="O56:Q56"/>
    <mergeCell ref="A57:B57"/>
    <mergeCell ref="C57:D57"/>
    <mergeCell ref="E57:F57"/>
    <mergeCell ref="G57:N57"/>
    <mergeCell ref="O57:Q57"/>
    <mergeCell ref="A58:B58"/>
    <mergeCell ref="C58:D58"/>
    <mergeCell ref="E58:F58"/>
    <mergeCell ref="G58:N58"/>
    <mergeCell ref="O58:Q58"/>
    <mergeCell ref="A59:B59"/>
    <mergeCell ref="C59:D59"/>
    <mergeCell ref="E59:F59"/>
    <mergeCell ref="G59:N59"/>
    <mergeCell ref="O59:Q59"/>
    <mergeCell ref="A60:B60"/>
    <mergeCell ref="C60:D60"/>
    <mergeCell ref="E60:F60"/>
    <mergeCell ref="G60:N60"/>
    <mergeCell ref="O60:Q60"/>
    <mergeCell ref="A61:B61"/>
    <mergeCell ref="C61:D61"/>
    <mergeCell ref="E61:F61"/>
    <mergeCell ref="G61:N61"/>
    <mergeCell ref="O61:Q61"/>
    <mergeCell ref="A62:B62"/>
    <mergeCell ref="C62:D62"/>
    <mergeCell ref="E62:F62"/>
    <mergeCell ref="G62:N62"/>
    <mergeCell ref="O62:Q62"/>
    <mergeCell ref="A63:B63"/>
    <mergeCell ref="C63:D63"/>
    <mergeCell ref="E63:F63"/>
    <mergeCell ref="G63:N63"/>
    <mergeCell ref="O63:Q63"/>
    <mergeCell ref="A64:B64"/>
    <mergeCell ref="C64:D64"/>
    <mergeCell ref="E64:F64"/>
    <mergeCell ref="G64:N64"/>
    <mergeCell ref="O64:Q64"/>
    <mergeCell ref="A65:B65"/>
    <mergeCell ref="C65:D65"/>
    <mergeCell ref="E65:F65"/>
    <mergeCell ref="G65:N65"/>
    <mergeCell ref="O65:Q65"/>
    <mergeCell ref="A66:B66"/>
    <mergeCell ref="C66:D66"/>
    <mergeCell ref="E66:F66"/>
    <mergeCell ref="G66:N66"/>
    <mergeCell ref="O66:Q66"/>
    <mergeCell ref="A67:B67"/>
    <mergeCell ref="C67:D67"/>
    <mergeCell ref="E67:F67"/>
    <mergeCell ref="G67:N67"/>
    <mergeCell ref="O67:Q67"/>
    <mergeCell ref="A68:B68"/>
    <mergeCell ref="C68:D68"/>
    <mergeCell ref="E68:F68"/>
    <mergeCell ref="G68:N68"/>
    <mergeCell ref="O68:Q68"/>
    <mergeCell ref="A69:B69"/>
    <mergeCell ref="C69:D69"/>
    <mergeCell ref="E69:F69"/>
    <mergeCell ref="G69:N69"/>
    <mergeCell ref="O69:Q69"/>
    <mergeCell ref="A70:B70"/>
    <mergeCell ref="C70:D70"/>
    <mergeCell ref="E70:F70"/>
    <mergeCell ref="G70:N70"/>
    <mergeCell ref="O70:Q70"/>
    <mergeCell ref="A71:B71"/>
    <mergeCell ref="C71:D71"/>
    <mergeCell ref="E71:F71"/>
    <mergeCell ref="G71:N71"/>
    <mergeCell ref="O71:Q71"/>
    <mergeCell ref="A72:B72"/>
    <mergeCell ref="C72:D72"/>
    <mergeCell ref="E72:F72"/>
    <mergeCell ref="G72:N72"/>
    <mergeCell ref="O72:Q72"/>
    <mergeCell ref="A79:H79"/>
    <mergeCell ref="K79:R79"/>
    <mergeCell ref="U79:Y79"/>
    <mergeCell ref="A81:G81"/>
    <mergeCell ref="K81:R81"/>
    <mergeCell ref="U81:Y81"/>
    <mergeCell ref="A74:H74"/>
    <mergeCell ref="K74:R74"/>
    <mergeCell ref="U74:Y74"/>
    <mergeCell ref="A76:G76"/>
    <mergeCell ref="K76:R76"/>
    <mergeCell ref="U76:Y76"/>
  </mergeCells>
  <phoneticPr fontId="0" type="noConversion"/>
  <pageMargins left="0.74803149606299213" right="0.74803149606299213" top="0.78740157480314965" bottom="0.78740157480314965" header="0" footer="0"/>
  <pageSetup paperSize="9" scale="95" orientation="portrait" horizontalDpi="4294967294" verticalDpi="4294967294" r:id="rId1"/>
  <headerFooter alignWithMargins="0">
    <oddFooter xml:space="preserve">&amp;L&amp;C&amp;R&amp;"Times New Roman"&amp;7 &amp;P iš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6"/>
  <sheetViews>
    <sheetView workbookViewId="0">
      <selection activeCell="H61" sqref="H61"/>
    </sheetView>
  </sheetViews>
  <sheetFormatPr defaultRowHeight="12.75" x14ac:dyDescent="0.2"/>
  <cols>
    <col min="1" max="1" width="0.5703125" customWidth="1"/>
    <col min="2" max="2" width="4.7109375" customWidth="1"/>
    <col min="3" max="3" width="2.5703125" customWidth="1"/>
    <col min="4" max="4" width="17.42578125" customWidth="1"/>
    <col min="5" max="5" width="4.5703125" customWidth="1"/>
    <col min="6" max="6" width="4" customWidth="1"/>
    <col min="7" max="7" width="9.42578125" customWidth="1"/>
    <col min="8" max="8" width="3.85546875" customWidth="1"/>
    <col min="9" max="9" width="2" customWidth="1"/>
    <col min="10" max="10" width="0.5703125" customWidth="1"/>
    <col min="11" max="12" width="0" hidden="1" customWidth="1"/>
    <col min="13" max="13" width="2" customWidth="1"/>
    <col min="14" max="14" width="0.5703125" customWidth="1"/>
    <col min="15" max="15" width="1.140625" customWidth="1"/>
    <col min="16" max="16" width="0" hidden="1" customWidth="1"/>
    <col min="17" max="17" width="3" customWidth="1"/>
    <col min="18" max="18" width="0.28515625" customWidth="1"/>
    <col min="19" max="19" width="10.140625" customWidth="1"/>
    <col min="20" max="20" width="2.5703125" customWidth="1"/>
    <col min="21" max="21" width="0.42578125" customWidth="1"/>
    <col min="22" max="22" width="2.140625" customWidth="1"/>
    <col min="23" max="23" width="12.7109375" customWidth="1"/>
    <col min="24" max="24" width="8" customWidth="1"/>
    <col min="25" max="25" width="0.5703125" customWidth="1"/>
  </cols>
  <sheetData>
    <row r="1" spans="1:25" ht="14.1" customHeight="1" x14ac:dyDescent="0.2">
      <c r="S1" s="28" t="s">
        <v>106</v>
      </c>
      <c r="T1" s="29"/>
      <c r="U1" s="29"/>
      <c r="V1" s="29"/>
      <c r="W1" s="29"/>
      <c r="X1" s="29"/>
      <c r="Y1" s="29"/>
    </row>
    <row r="2" spans="1:25" ht="14.1" customHeight="1" x14ac:dyDescent="0.2">
      <c r="S2" s="28" t="s">
        <v>1</v>
      </c>
      <c r="T2" s="29"/>
      <c r="U2" s="29"/>
      <c r="V2" s="29"/>
      <c r="W2" s="29"/>
      <c r="X2" s="29"/>
      <c r="Y2" s="29"/>
    </row>
    <row r="3" spans="1:25" ht="14.25" customHeight="1" x14ac:dyDescent="0.2">
      <c r="A3" s="30" t="s">
        <v>98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</row>
    <row r="4" spans="1:25" ht="409.6" hidden="1" customHeight="1" x14ac:dyDescent="0.2"/>
    <row r="5" spans="1:25" ht="14.25" customHeight="1" x14ac:dyDescent="0.2">
      <c r="A5" s="31" t="s">
        <v>107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</row>
    <row r="6" spans="1:25" ht="7.15" customHeight="1" x14ac:dyDescent="0.2"/>
    <row r="7" spans="1:25" ht="14.25" customHeight="1" x14ac:dyDescent="0.2">
      <c r="A7" s="33" t="s">
        <v>105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</row>
    <row r="8" spans="1:25" ht="409.6" hidden="1" customHeight="1" x14ac:dyDescent="0.2"/>
    <row r="9" spans="1:25" ht="28.35" customHeight="1" x14ac:dyDescent="0.2">
      <c r="D9" s="30" t="s">
        <v>108</v>
      </c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5" ht="5.25" customHeight="1" x14ac:dyDescent="0.2"/>
    <row r="11" spans="1:25" ht="14.25" customHeight="1" x14ac:dyDescent="0.2">
      <c r="A11" s="30" t="s">
        <v>109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</row>
    <row r="12" spans="1:25" ht="409.6" hidden="1" customHeight="1" x14ac:dyDescent="0.2"/>
    <row r="13" spans="1:25" ht="14.25" customHeight="1" x14ac:dyDescent="0.2">
      <c r="A13" s="35" t="s">
        <v>110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</row>
    <row r="14" spans="1:25" ht="409.6" hidden="1" customHeight="1" x14ac:dyDescent="0.2"/>
    <row r="15" spans="1:25" ht="14.25" customHeight="1" x14ac:dyDescent="0.2">
      <c r="E15" s="33" t="s">
        <v>101</v>
      </c>
      <c r="F15" s="34"/>
      <c r="G15" s="34"/>
      <c r="H15" s="34"/>
      <c r="I15" s="34"/>
      <c r="L15" s="28" t="s">
        <v>6</v>
      </c>
      <c r="M15" s="29"/>
      <c r="N15" s="29"/>
      <c r="O15" s="29"/>
      <c r="Q15" s="36">
        <v>1</v>
      </c>
      <c r="R15" s="34"/>
      <c r="S15" s="34"/>
    </row>
    <row r="16" spans="1:25" ht="409.6" hidden="1" customHeight="1" x14ac:dyDescent="0.2"/>
    <row r="17" spans="1:25" ht="14.1" customHeight="1" x14ac:dyDescent="0.2">
      <c r="F17" s="37" t="s">
        <v>7</v>
      </c>
      <c r="G17" s="29"/>
      <c r="H17" s="29"/>
    </row>
    <row r="18" spans="1:25" ht="5.25" customHeight="1" x14ac:dyDescent="0.2">
      <c r="N18" s="38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</row>
    <row r="19" spans="1:25" ht="409.6" hidden="1" customHeight="1" x14ac:dyDescent="0.2"/>
    <row r="20" spans="1:25" ht="60.75" customHeight="1" x14ac:dyDescent="0.2">
      <c r="A20" s="39" t="s">
        <v>8</v>
      </c>
      <c r="B20" s="40"/>
      <c r="C20" s="39" t="s">
        <v>9</v>
      </c>
      <c r="D20" s="41"/>
      <c r="E20" s="41"/>
      <c r="F20" s="40"/>
      <c r="G20" s="42" t="s">
        <v>10</v>
      </c>
      <c r="H20" s="39" t="s">
        <v>111</v>
      </c>
      <c r="I20" s="41"/>
      <c r="J20" s="41"/>
      <c r="K20" s="41"/>
      <c r="L20" s="41"/>
      <c r="M20" s="41"/>
      <c r="N20" s="41"/>
      <c r="O20" s="41"/>
      <c r="P20" s="41"/>
      <c r="Q20" s="40"/>
      <c r="R20" s="39" t="s">
        <v>112</v>
      </c>
      <c r="S20" s="41"/>
      <c r="T20" s="41"/>
      <c r="U20" s="40"/>
    </row>
    <row r="21" spans="1:25" ht="14.1" customHeight="1" x14ac:dyDescent="0.2">
      <c r="A21" s="43" t="s">
        <v>13</v>
      </c>
      <c r="B21" s="40"/>
      <c r="C21" s="43" t="s">
        <v>113</v>
      </c>
      <c r="D21" s="41"/>
      <c r="E21" s="41"/>
      <c r="F21" s="40"/>
      <c r="G21" s="44"/>
      <c r="H21" s="45">
        <f>SUM(H22,H23,H30)</f>
        <v>14675722.23</v>
      </c>
      <c r="I21" s="41"/>
      <c r="J21" s="41"/>
      <c r="K21" s="41"/>
      <c r="L21" s="41"/>
      <c r="M21" s="41"/>
      <c r="N21" s="41"/>
      <c r="O21" s="41"/>
      <c r="P21" s="41"/>
      <c r="Q21" s="40"/>
      <c r="R21" s="45">
        <f>SUM(R22,R23,R30)</f>
        <v>14199925.309999999</v>
      </c>
      <c r="S21" s="41"/>
      <c r="T21" s="41"/>
      <c r="U21" s="40"/>
    </row>
    <row r="22" spans="1:25" ht="14.25" customHeight="1" x14ac:dyDescent="0.2">
      <c r="A22" s="43" t="s">
        <v>15</v>
      </c>
      <c r="B22" s="40"/>
      <c r="C22" s="43" t="s">
        <v>114</v>
      </c>
      <c r="D22" s="41"/>
      <c r="E22" s="41"/>
      <c r="F22" s="40"/>
      <c r="G22" s="44"/>
      <c r="H22" s="45">
        <v>0</v>
      </c>
      <c r="I22" s="41"/>
      <c r="J22" s="41"/>
      <c r="K22" s="41"/>
      <c r="L22" s="41"/>
      <c r="M22" s="41"/>
      <c r="N22" s="41"/>
      <c r="O22" s="41"/>
      <c r="P22" s="41"/>
      <c r="Q22" s="40"/>
      <c r="R22" s="45">
        <v>0</v>
      </c>
      <c r="S22" s="41"/>
      <c r="T22" s="41"/>
      <c r="U22" s="40"/>
    </row>
    <row r="23" spans="1:25" ht="26.25" customHeight="1" x14ac:dyDescent="0.2">
      <c r="A23" s="43" t="s">
        <v>17</v>
      </c>
      <c r="B23" s="40"/>
      <c r="C23" s="43" t="s">
        <v>115</v>
      </c>
      <c r="D23" s="41"/>
      <c r="E23" s="41"/>
      <c r="F23" s="40"/>
      <c r="G23" s="44"/>
      <c r="H23" s="45">
        <f>SUM(H24+H27)</f>
        <v>13713655.18</v>
      </c>
      <c r="I23" s="41"/>
      <c r="J23" s="41"/>
      <c r="K23" s="41"/>
      <c r="L23" s="41"/>
      <c r="M23" s="41"/>
      <c r="N23" s="41"/>
      <c r="O23" s="41"/>
      <c r="P23" s="41"/>
      <c r="Q23" s="40"/>
      <c r="R23" s="45">
        <f>SUM(R24,R27)</f>
        <v>13196271.359999999</v>
      </c>
      <c r="S23" s="41"/>
      <c r="T23" s="41"/>
      <c r="U23" s="40"/>
    </row>
    <row r="24" spans="1:25" ht="14.25" customHeight="1" x14ac:dyDescent="0.2">
      <c r="A24" s="43" t="s">
        <v>64</v>
      </c>
      <c r="B24" s="40"/>
      <c r="C24" s="43" t="s">
        <v>116</v>
      </c>
      <c r="D24" s="41"/>
      <c r="E24" s="41"/>
      <c r="F24" s="40"/>
      <c r="G24" s="44"/>
      <c r="H24" s="45">
        <f>SUM(H25:Q26)</f>
        <v>13713655.18</v>
      </c>
      <c r="I24" s="41"/>
      <c r="J24" s="41"/>
      <c r="K24" s="41"/>
      <c r="L24" s="41"/>
      <c r="M24" s="41"/>
      <c r="N24" s="41"/>
      <c r="O24" s="41"/>
      <c r="P24" s="41"/>
      <c r="Q24" s="40"/>
      <c r="R24" s="45">
        <f>SUM(R25,R26)</f>
        <v>13196271.359999999</v>
      </c>
      <c r="S24" s="41"/>
      <c r="T24" s="41"/>
      <c r="U24" s="40"/>
    </row>
    <row r="25" spans="1:25" ht="14.1" customHeight="1" x14ac:dyDescent="0.2">
      <c r="A25" s="43" t="s">
        <v>117</v>
      </c>
      <c r="B25" s="40"/>
      <c r="C25" s="43" t="s">
        <v>118</v>
      </c>
      <c r="D25" s="41"/>
      <c r="E25" s="41"/>
      <c r="F25" s="40"/>
      <c r="G25" s="44"/>
      <c r="H25" s="45">
        <v>13713655.18</v>
      </c>
      <c r="I25" s="41"/>
      <c r="J25" s="41"/>
      <c r="K25" s="41"/>
      <c r="L25" s="41"/>
      <c r="M25" s="41"/>
      <c r="N25" s="41"/>
      <c r="O25" s="41"/>
      <c r="P25" s="41"/>
      <c r="Q25" s="40"/>
      <c r="R25" s="45">
        <v>13196271.359999999</v>
      </c>
      <c r="S25" s="41"/>
      <c r="T25" s="41"/>
      <c r="U25" s="40"/>
    </row>
    <row r="26" spans="1:25" ht="14.25" customHeight="1" x14ac:dyDescent="0.2">
      <c r="A26" s="43" t="s">
        <v>119</v>
      </c>
      <c r="B26" s="40"/>
      <c r="C26" s="43" t="s">
        <v>120</v>
      </c>
      <c r="D26" s="41"/>
      <c r="E26" s="41"/>
      <c r="F26" s="40"/>
      <c r="G26" s="44"/>
      <c r="H26" s="45">
        <v>0</v>
      </c>
      <c r="I26" s="41"/>
      <c r="J26" s="41"/>
      <c r="K26" s="41"/>
      <c r="L26" s="41"/>
      <c r="M26" s="41"/>
      <c r="N26" s="41"/>
      <c r="O26" s="41"/>
      <c r="P26" s="41"/>
      <c r="Q26" s="40"/>
      <c r="R26" s="45">
        <v>0</v>
      </c>
      <c r="S26" s="41"/>
      <c r="T26" s="41"/>
      <c r="U26" s="40"/>
    </row>
    <row r="27" spans="1:25" ht="14.1" customHeight="1" x14ac:dyDescent="0.2">
      <c r="A27" s="43" t="s">
        <v>121</v>
      </c>
      <c r="B27" s="40"/>
      <c r="C27" s="43" t="s">
        <v>122</v>
      </c>
      <c r="D27" s="41"/>
      <c r="E27" s="41"/>
      <c r="F27" s="40"/>
      <c r="G27" s="44"/>
      <c r="H27" s="45">
        <f>SUM(H28:Q29)</f>
        <v>0</v>
      </c>
      <c r="I27" s="41"/>
      <c r="J27" s="41"/>
      <c r="K27" s="41"/>
      <c r="L27" s="41"/>
      <c r="M27" s="41"/>
      <c r="N27" s="41"/>
      <c r="O27" s="41"/>
      <c r="P27" s="41"/>
      <c r="Q27" s="40"/>
      <c r="R27" s="45">
        <v>0</v>
      </c>
      <c r="S27" s="41"/>
      <c r="T27" s="41"/>
      <c r="U27" s="40"/>
    </row>
    <row r="28" spans="1:25" ht="14.25" customHeight="1" x14ac:dyDescent="0.2">
      <c r="A28" s="43" t="s">
        <v>123</v>
      </c>
      <c r="B28" s="40"/>
      <c r="C28" s="43" t="s">
        <v>124</v>
      </c>
      <c r="D28" s="41"/>
      <c r="E28" s="41"/>
      <c r="F28" s="40"/>
      <c r="G28" s="44"/>
      <c r="H28" s="45">
        <v>0</v>
      </c>
      <c r="I28" s="41"/>
      <c r="J28" s="41"/>
      <c r="K28" s="41"/>
      <c r="L28" s="41"/>
      <c r="M28" s="41"/>
      <c r="N28" s="41"/>
      <c r="O28" s="41"/>
      <c r="P28" s="41"/>
      <c r="Q28" s="40"/>
      <c r="R28" s="45">
        <v>0</v>
      </c>
      <c r="S28" s="41"/>
      <c r="T28" s="41"/>
      <c r="U28" s="40"/>
    </row>
    <row r="29" spans="1:25" ht="14.1" customHeight="1" x14ac:dyDescent="0.2">
      <c r="A29" s="43" t="s">
        <v>125</v>
      </c>
      <c r="B29" s="40"/>
      <c r="C29" s="43" t="s">
        <v>126</v>
      </c>
      <c r="D29" s="41"/>
      <c r="E29" s="41"/>
      <c r="F29" s="40"/>
      <c r="G29" s="44"/>
      <c r="H29" s="45">
        <v>0</v>
      </c>
      <c r="I29" s="41"/>
      <c r="J29" s="41"/>
      <c r="K29" s="41"/>
      <c r="L29" s="41"/>
      <c r="M29" s="41"/>
      <c r="N29" s="41"/>
      <c r="O29" s="41"/>
      <c r="P29" s="41"/>
      <c r="Q29" s="40"/>
      <c r="R29" s="45">
        <v>0</v>
      </c>
      <c r="S29" s="41"/>
      <c r="T29" s="41"/>
      <c r="U29" s="40"/>
    </row>
    <row r="30" spans="1:25" ht="24" customHeight="1" x14ac:dyDescent="0.2">
      <c r="A30" s="43" t="s">
        <v>19</v>
      </c>
      <c r="B30" s="40"/>
      <c r="C30" s="43" t="s">
        <v>127</v>
      </c>
      <c r="D30" s="41"/>
      <c r="E30" s="41"/>
      <c r="F30" s="40"/>
      <c r="G30" s="44"/>
      <c r="H30" s="45">
        <f>SUM(H31:Q32)</f>
        <v>962067.05</v>
      </c>
      <c r="I30" s="41"/>
      <c r="J30" s="41"/>
      <c r="K30" s="41"/>
      <c r="L30" s="41"/>
      <c r="M30" s="41"/>
      <c r="N30" s="41"/>
      <c r="O30" s="41"/>
      <c r="P30" s="41"/>
      <c r="Q30" s="40"/>
      <c r="R30" s="45">
        <f>SUM(R31+R32)</f>
        <v>1003653.95</v>
      </c>
      <c r="S30" s="41"/>
      <c r="T30" s="41"/>
      <c r="U30" s="40"/>
    </row>
    <row r="31" spans="1:25" ht="14.1" customHeight="1" x14ac:dyDescent="0.2">
      <c r="A31" s="43" t="s">
        <v>128</v>
      </c>
      <c r="B31" s="40"/>
      <c r="C31" s="43" t="s">
        <v>129</v>
      </c>
      <c r="D31" s="41"/>
      <c r="E31" s="41"/>
      <c r="F31" s="40"/>
      <c r="G31" s="44"/>
      <c r="H31" s="45">
        <v>962067.05</v>
      </c>
      <c r="I31" s="41"/>
      <c r="J31" s="41"/>
      <c r="K31" s="41"/>
      <c r="L31" s="41"/>
      <c r="M31" s="41"/>
      <c r="N31" s="41"/>
      <c r="O31" s="41"/>
      <c r="P31" s="41"/>
      <c r="Q31" s="40"/>
      <c r="R31" s="45">
        <v>1003653.95</v>
      </c>
      <c r="S31" s="41"/>
      <c r="T31" s="41"/>
      <c r="U31" s="40"/>
    </row>
    <row r="32" spans="1:25" ht="26.25" customHeight="1" x14ac:dyDescent="0.2">
      <c r="A32" s="43" t="s">
        <v>130</v>
      </c>
      <c r="B32" s="40"/>
      <c r="C32" s="43" t="s">
        <v>131</v>
      </c>
      <c r="D32" s="41"/>
      <c r="E32" s="41"/>
      <c r="F32" s="40"/>
      <c r="G32" s="44"/>
      <c r="H32" s="45">
        <v>0</v>
      </c>
      <c r="I32" s="41"/>
      <c r="J32" s="41"/>
      <c r="K32" s="41"/>
      <c r="L32" s="41"/>
      <c r="M32" s="41"/>
      <c r="N32" s="41"/>
      <c r="O32" s="41"/>
      <c r="P32" s="41"/>
      <c r="Q32" s="40"/>
      <c r="R32" s="45">
        <v>0</v>
      </c>
      <c r="S32" s="41"/>
      <c r="T32" s="41"/>
      <c r="U32" s="40"/>
    </row>
    <row r="33" spans="1:21" x14ac:dyDescent="0.2">
      <c r="A33" s="43" t="s">
        <v>23</v>
      </c>
      <c r="B33" s="40"/>
      <c r="C33" s="43" t="s">
        <v>132</v>
      </c>
      <c r="D33" s="41"/>
      <c r="E33" s="41"/>
      <c r="F33" s="40"/>
      <c r="G33" s="44"/>
      <c r="H33" s="45">
        <f>SUM(H34:Q37)</f>
        <v>10631520.290000001</v>
      </c>
      <c r="I33" s="41"/>
      <c r="J33" s="41"/>
      <c r="K33" s="41"/>
      <c r="L33" s="41"/>
      <c r="M33" s="41"/>
      <c r="N33" s="41"/>
      <c r="O33" s="41"/>
      <c r="P33" s="41"/>
      <c r="Q33" s="40"/>
      <c r="R33" s="45">
        <f>SUM(R34,R35,R36,R37)</f>
        <v>9041115.8099999987</v>
      </c>
      <c r="S33" s="41"/>
      <c r="T33" s="41"/>
      <c r="U33" s="40"/>
    </row>
    <row r="34" spans="1:21" x14ac:dyDescent="0.2">
      <c r="A34" s="43" t="s">
        <v>15</v>
      </c>
      <c r="B34" s="40"/>
      <c r="C34" s="43" t="s">
        <v>133</v>
      </c>
      <c r="D34" s="41"/>
      <c r="E34" s="41"/>
      <c r="F34" s="40"/>
      <c r="G34" s="44"/>
      <c r="H34" s="45">
        <v>-2535.09</v>
      </c>
      <c r="I34" s="41"/>
      <c r="J34" s="41"/>
      <c r="K34" s="41"/>
      <c r="L34" s="41"/>
      <c r="M34" s="41"/>
      <c r="N34" s="41"/>
      <c r="O34" s="41"/>
      <c r="P34" s="41"/>
      <c r="Q34" s="40"/>
      <c r="R34" s="45">
        <v>4569.7</v>
      </c>
      <c r="S34" s="41"/>
      <c r="T34" s="41"/>
      <c r="U34" s="40"/>
    </row>
    <row r="35" spans="1:21" x14ac:dyDescent="0.2">
      <c r="A35" s="43" t="s">
        <v>17</v>
      </c>
      <c r="B35" s="40"/>
      <c r="C35" s="43" t="s">
        <v>134</v>
      </c>
      <c r="D35" s="41"/>
      <c r="E35" s="41"/>
      <c r="F35" s="40"/>
      <c r="G35" s="44"/>
      <c r="H35" s="45">
        <v>0</v>
      </c>
      <c r="I35" s="41"/>
      <c r="J35" s="41"/>
      <c r="K35" s="41"/>
      <c r="L35" s="41"/>
      <c r="M35" s="41"/>
      <c r="N35" s="41"/>
      <c r="O35" s="41"/>
      <c r="P35" s="41"/>
      <c r="Q35" s="40"/>
      <c r="R35" s="45">
        <v>0</v>
      </c>
      <c r="S35" s="41"/>
      <c r="T35" s="41"/>
      <c r="U35" s="40"/>
    </row>
    <row r="36" spans="1:21" x14ac:dyDescent="0.2">
      <c r="A36" s="43" t="s">
        <v>19</v>
      </c>
      <c r="B36" s="40"/>
      <c r="C36" s="43" t="s">
        <v>135</v>
      </c>
      <c r="D36" s="41"/>
      <c r="E36" s="41"/>
      <c r="F36" s="40"/>
      <c r="G36" s="44"/>
      <c r="H36" s="45">
        <v>10634055.380000001</v>
      </c>
      <c r="I36" s="41"/>
      <c r="J36" s="41"/>
      <c r="K36" s="41"/>
      <c r="L36" s="41"/>
      <c r="M36" s="41"/>
      <c r="N36" s="41"/>
      <c r="O36" s="41"/>
      <c r="P36" s="41"/>
      <c r="Q36" s="40"/>
      <c r="R36" s="45">
        <v>9036546.1099999994</v>
      </c>
      <c r="S36" s="41"/>
      <c r="T36" s="41"/>
      <c r="U36" s="40"/>
    </row>
    <row r="37" spans="1:21" x14ac:dyDescent="0.2">
      <c r="A37" s="43" t="s">
        <v>21</v>
      </c>
      <c r="B37" s="40"/>
      <c r="C37" s="43" t="s">
        <v>136</v>
      </c>
      <c r="D37" s="41"/>
      <c r="E37" s="41"/>
      <c r="F37" s="40"/>
      <c r="G37" s="44"/>
      <c r="H37" s="45">
        <v>0</v>
      </c>
      <c r="I37" s="41"/>
      <c r="J37" s="41"/>
      <c r="K37" s="41"/>
      <c r="L37" s="41"/>
      <c r="M37" s="41"/>
      <c r="N37" s="41"/>
      <c r="O37" s="41"/>
      <c r="P37" s="41"/>
      <c r="Q37" s="40"/>
      <c r="R37" s="45">
        <v>0</v>
      </c>
      <c r="S37" s="41"/>
      <c r="T37" s="41"/>
      <c r="U37" s="40"/>
    </row>
    <row r="38" spans="1:21" x14ac:dyDescent="0.2">
      <c r="A38" s="43" t="s">
        <v>25</v>
      </c>
      <c r="B38" s="40"/>
      <c r="C38" s="43" t="s">
        <v>137</v>
      </c>
      <c r="D38" s="41"/>
      <c r="E38" s="41"/>
      <c r="F38" s="40"/>
      <c r="G38" s="44"/>
      <c r="H38" s="45">
        <f>SUM(H21-H33)</f>
        <v>4044201.9399999995</v>
      </c>
      <c r="I38" s="41"/>
      <c r="J38" s="41"/>
      <c r="K38" s="41"/>
      <c r="L38" s="41"/>
      <c r="M38" s="41"/>
      <c r="N38" s="41"/>
      <c r="O38" s="41"/>
      <c r="P38" s="41"/>
      <c r="Q38" s="40"/>
      <c r="R38" s="45">
        <f>SUM(R21-R33)</f>
        <v>5158809.5</v>
      </c>
      <c r="S38" s="41"/>
      <c r="T38" s="41"/>
      <c r="U38" s="40"/>
    </row>
    <row r="39" spans="1:21" x14ac:dyDescent="0.2">
      <c r="A39" s="43" t="s">
        <v>50</v>
      </c>
      <c r="B39" s="40"/>
      <c r="C39" s="43" t="s">
        <v>138</v>
      </c>
      <c r="D39" s="41"/>
      <c r="E39" s="41"/>
      <c r="F39" s="40"/>
      <c r="G39" s="44"/>
      <c r="H39" s="45"/>
      <c r="I39" s="41"/>
      <c r="J39" s="41"/>
      <c r="K39" s="41"/>
      <c r="L39" s="41"/>
      <c r="M39" s="41"/>
      <c r="N39" s="41"/>
      <c r="O39" s="41"/>
      <c r="P39" s="41"/>
      <c r="Q39" s="40"/>
      <c r="R39" s="45"/>
      <c r="S39" s="41"/>
      <c r="T39" s="41"/>
      <c r="U39" s="40"/>
    </row>
    <row r="40" spans="1:21" x14ac:dyDescent="0.2">
      <c r="A40" s="43" t="s">
        <v>15</v>
      </c>
      <c r="B40" s="40"/>
      <c r="C40" s="43" t="s">
        <v>139</v>
      </c>
      <c r="D40" s="41"/>
      <c r="E40" s="41"/>
      <c r="F40" s="40"/>
      <c r="G40" s="44"/>
      <c r="H40" s="45"/>
      <c r="I40" s="41"/>
      <c r="J40" s="41"/>
      <c r="K40" s="41"/>
      <c r="L40" s="41"/>
      <c r="M40" s="41"/>
      <c r="N40" s="41"/>
      <c r="O40" s="41"/>
      <c r="P40" s="41"/>
      <c r="Q40" s="40"/>
      <c r="R40" s="45"/>
      <c r="S40" s="41"/>
      <c r="T40" s="41"/>
      <c r="U40" s="40"/>
    </row>
    <row r="41" spans="1:21" x14ac:dyDescent="0.2">
      <c r="A41" s="43" t="s">
        <v>17</v>
      </c>
      <c r="B41" s="40"/>
      <c r="C41" s="43" t="s">
        <v>140</v>
      </c>
      <c r="D41" s="41"/>
      <c r="E41" s="41"/>
      <c r="F41" s="40"/>
      <c r="G41" s="44"/>
      <c r="H41" s="45">
        <v>0</v>
      </c>
      <c r="I41" s="41"/>
      <c r="J41" s="41"/>
      <c r="K41" s="41"/>
      <c r="L41" s="41"/>
      <c r="M41" s="41"/>
      <c r="N41" s="41"/>
      <c r="O41" s="41"/>
      <c r="P41" s="41"/>
      <c r="Q41" s="40"/>
      <c r="R41" s="45">
        <v>0</v>
      </c>
      <c r="S41" s="41"/>
      <c r="T41" s="41"/>
      <c r="U41" s="40"/>
    </row>
    <row r="42" spans="1:21" x14ac:dyDescent="0.2">
      <c r="A42" s="43" t="s">
        <v>19</v>
      </c>
      <c r="B42" s="40"/>
      <c r="C42" s="43" t="s">
        <v>141</v>
      </c>
      <c r="D42" s="41"/>
      <c r="E42" s="41"/>
      <c r="F42" s="40"/>
      <c r="G42" s="44"/>
      <c r="H42" s="45">
        <v>0</v>
      </c>
      <c r="I42" s="41"/>
      <c r="J42" s="41"/>
      <c r="K42" s="41"/>
      <c r="L42" s="41"/>
      <c r="M42" s="41"/>
      <c r="N42" s="41"/>
      <c r="O42" s="41"/>
      <c r="P42" s="41"/>
      <c r="Q42" s="40"/>
      <c r="R42" s="45">
        <v>0</v>
      </c>
      <c r="S42" s="41"/>
      <c r="T42" s="41"/>
      <c r="U42" s="40"/>
    </row>
    <row r="43" spans="1:21" x14ac:dyDescent="0.2">
      <c r="A43" s="43" t="s">
        <v>56</v>
      </c>
      <c r="B43" s="40"/>
      <c r="C43" s="43" t="s">
        <v>142</v>
      </c>
      <c r="D43" s="41"/>
      <c r="E43" s="41"/>
      <c r="F43" s="40"/>
      <c r="G43" s="46">
        <v>4</v>
      </c>
      <c r="H43" s="45">
        <v>-13263.8</v>
      </c>
      <c r="I43" s="41"/>
      <c r="J43" s="41"/>
      <c r="K43" s="41"/>
      <c r="L43" s="41"/>
      <c r="M43" s="41"/>
      <c r="N43" s="41"/>
      <c r="O43" s="41"/>
      <c r="P43" s="41"/>
      <c r="Q43" s="40"/>
      <c r="R43" s="45">
        <v>-39375.14</v>
      </c>
      <c r="S43" s="41"/>
      <c r="T43" s="41"/>
      <c r="U43" s="40"/>
    </row>
    <row r="44" spans="1:21" x14ac:dyDescent="0.2">
      <c r="A44" s="43" t="s">
        <v>86</v>
      </c>
      <c r="B44" s="40"/>
      <c r="C44" s="43" t="s">
        <v>143</v>
      </c>
      <c r="D44" s="41"/>
      <c r="E44" s="41"/>
      <c r="F44" s="40"/>
      <c r="G44" s="46"/>
      <c r="H44" s="45">
        <v>-14805.45</v>
      </c>
      <c r="I44" s="41"/>
      <c r="J44" s="41"/>
      <c r="K44" s="41"/>
      <c r="L44" s="41"/>
      <c r="M44" s="41"/>
      <c r="N44" s="41"/>
      <c r="O44" s="41"/>
      <c r="P44" s="41"/>
      <c r="Q44" s="40"/>
      <c r="R44" s="45"/>
      <c r="S44" s="41"/>
      <c r="T44" s="41"/>
      <c r="U44" s="40"/>
    </row>
    <row r="45" spans="1:21" x14ac:dyDescent="0.2">
      <c r="A45" s="43" t="s">
        <v>144</v>
      </c>
      <c r="B45" s="40"/>
      <c r="C45" s="43" t="s">
        <v>145</v>
      </c>
      <c r="D45" s="41"/>
      <c r="E45" s="41"/>
      <c r="F45" s="40"/>
      <c r="G45" s="44"/>
      <c r="H45" s="45">
        <f>SUM(H38,H43,H44)</f>
        <v>4016132.6899999995</v>
      </c>
      <c r="I45" s="41"/>
      <c r="J45" s="41"/>
      <c r="K45" s="41"/>
      <c r="L45" s="41"/>
      <c r="M45" s="41"/>
      <c r="N45" s="41"/>
      <c r="O45" s="41"/>
      <c r="P45" s="41"/>
      <c r="Q45" s="40"/>
      <c r="R45" s="45">
        <f>SUM(R38,R43,R44)</f>
        <v>5119434.3600000003</v>
      </c>
      <c r="S45" s="41"/>
      <c r="T45" s="41"/>
      <c r="U45" s="40"/>
    </row>
    <row r="46" spans="1:21" x14ac:dyDescent="0.2">
      <c r="A46" s="43" t="s">
        <v>146</v>
      </c>
      <c r="B46" s="40"/>
      <c r="C46" s="43" t="s">
        <v>147</v>
      </c>
      <c r="D46" s="41"/>
      <c r="E46" s="41"/>
      <c r="F46" s="40"/>
      <c r="G46" s="44"/>
      <c r="H46" s="45">
        <v>0</v>
      </c>
      <c r="I46" s="41"/>
      <c r="J46" s="41"/>
      <c r="K46" s="41"/>
      <c r="L46" s="41"/>
      <c r="M46" s="41"/>
      <c r="N46" s="41"/>
      <c r="O46" s="41"/>
      <c r="P46" s="41"/>
      <c r="Q46" s="40"/>
      <c r="R46" s="45">
        <v>0</v>
      </c>
      <c r="S46" s="41"/>
      <c r="T46" s="41"/>
      <c r="U46" s="40"/>
    </row>
    <row r="47" spans="1:21" x14ac:dyDescent="0.2">
      <c r="A47" s="43" t="s">
        <v>15</v>
      </c>
      <c r="B47" s="40"/>
      <c r="C47" s="43" t="s">
        <v>148</v>
      </c>
      <c r="D47" s="41"/>
      <c r="E47" s="41"/>
      <c r="F47" s="40"/>
      <c r="G47" s="44"/>
      <c r="H47" s="45">
        <f>SUM(H45,H46)</f>
        <v>4016132.6899999995</v>
      </c>
      <c r="I47" s="41"/>
      <c r="J47" s="41"/>
      <c r="K47" s="41"/>
      <c r="L47" s="41"/>
      <c r="M47" s="41"/>
      <c r="N47" s="41"/>
      <c r="O47" s="41"/>
      <c r="P47" s="41"/>
      <c r="Q47" s="40"/>
      <c r="R47" s="45">
        <f>SUM(R45,R46)</f>
        <v>5119434.3600000003</v>
      </c>
      <c r="S47" s="41"/>
      <c r="T47" s="41"/>
      <c r="U47" s="40"/>
    </row>
    <row r="49" spans="2:24" x14ac:dyDescent="0.2">
      <c r="B49" s="30" t="s">
        <v>102</v>
      </c>
      <c r="C49" s="29"/>
      <c r="D49" s="29"/>
      <c r="E49" s="29"/>
      <c r="F49" s="29"/>
      <c r="G49" s="29"/>
      <c r="H49" s="29"/>
      <c r="I49" s="29"/>
      <c r="J49" s="29"/>
      <c r="K49" s="29"/>
      <c r="O49" s="47"/>
      <c r="P49" s="48"/>
      <c r="Q49" s="48"/>
      <c r="R49" s="48"/>
      <c r="S49" s="48"/>
      <c r="T49" s="48"/>
      <c r="W49" s="30" t="s">
        <v>103</v>
      </c>
      <c r="X49" s="29"/>
    </row>
    <row r="50" spans="2:24" ht="3.75" customHeight="1" x14ac:dyDescent="0.2"/>
    <row r="51" spans="2:24" x14ac:dyDescent="0.2">
      <c r="B51" s="31" t="s">
        <v>94</v>
      </c>
      <c r="C51" s="32"/>
      <c r="D51" s="32"/>
      <c r="E51" s="32"/>
      <c r="F51" s="32"/>
      <c r="G51" s="32"/>
      <c r="H51" s="32"/>
      <c r="I51" s="32"/>
      <c r="J51" s="32"/>
      <c r="O51" s="31" t="s">
        <v>95</v>
      </c>
      <c r="P51" s="32"/>
      <c r="Q51" s="32"/>
      <c r="R51" s="32"/>
      <c r="S51" s="32"/>
      <c r="T51" s="32"/>
      <c r="W51" s="31" t="s">
        <v>96</v>
      </c>
      <c r="X51" s="32"/>
    </row>
    <row r="54" spans="2:24" x14ac:dyDescent="0.2">
      <c r="B54" s="30" t="s">
        <v>104</v>
      </c>
      <c r="C54" s="29"/>
      <c r="D54" s="29"/>
      <c r="E54" s="29"/>
      <c r="F54" s="29"/>
      <c r="G54" s="29"/>
      <c r="H54" s="29"/>
      <c r="I54" s="29"/>
      <c r="J54" s="29"/>
      <c r="K54" s="29"/>
      <c r="O54" s="47"/>
      <c r="P54" s="48"/>
      <c r="Q54" s="48"/>
      <c r="R54" s="48"/>
      <c r="S54" s="48"/>
      <c r="T54" s="48"/>
      <c r="W54" s="30" t="s">
        <v>99</v>
      </c>
      <c r="X54" s="29"/>
    </row>
    <row r="55" spans="2:24" ht="2.25" customHeight="1" x14ac:dyDescent="0.2"/>
    <row r="56" spans="2:24" x14ac:dyDescent="0.2">
      <c r="B56" s="31" t="s">
        <v>97</v>
      </c>
      <c r="C56" s="32"/>
      <c r="D56" s="32"/>
      <c r="E56" s="32"/>
      <c r="F56" s="32"/>
      <c r="G56" s="32"/>
      <c r="H56" s="32"/>
      <c r="I56" s="32"/>
      <c r="J56" s="32"/>
      <c r="O56" s="31" t="s">
        <v>95</v>
      </c>
      <c r="P56" s="32"/>
      <c r="Q56" s="32"/>
      <c r="R56" s="32"/>
      <c r="S56" s="32"/>
      <c r="T56" s="32"/>
      <c r="W56" s="31" t="s">
        <v>96</v>
      </c>
      <c r="X56" s="32"/>
    </row>
  </sheetData>
  <mergeCells count="137">
    <mergeCell ref="B54:K54"/>
    <mergeCell ref="O54:T54"/>
    <mergeCell ref="W54:X54"/>
    <mergeCell ref="B56:J56"/>
    <mergeCell ref="O56:T56"/>
    <mergeCell ref="W56:X56"/>
    <mergeCell ref="B49:K49"/>
    <mergeCell ref="O49:T49"/>
    <mergeCell ref="W49:X49"/>
    <mergeCell ref="B51:J51"/>
    <mergeCell ref="O51:T51"/>
    <mergeCell ref="W51:X51"/>
    <mergeCell ref="A46:B46"/>
    <mergeCell ref="C46:F46"/>
    <mergeCell ref="H46:Q46"/>
    <mergeCell ref="R46:U46"/>
    <mergeCell ref="A47:B47"/>
    <mergeCell ref="C47:F47"/>
    <mergeCell ref="H47:Q47"/>
    <mergeCell ref="R47:U47"/>
    <mergeCell ref="A44:B44"/>
    <mergeCell ref="C44:F44"/>
    <mergeCell ref="H44:Q44"/>
    <mergeCell ref="R44:U44"/>
    <mergeCell ref="A45:B45"/>
    <mergeCell ref="C45:F45"/>
    <mergeCell ref="H45:Q45"/>
    <mergeCell ref="R45:U45"/>
    <mergeCell ref="A42:B42"/>
    <mergeCell ref="C42:F42"/>
    <mergeCell ref="H42:Q42"/>
    <mergeCell ref="R42:U42"/>
    <mergeCell ref="A43:B43"/>
    <mergeCell ref="C43:F43"/>
    <mergeCell ref="H43:Q43"/>
    <mergeCell ref="R43:U43"/>
    <mergeCell ref="A40:B40"/>
    <mergeCell ref="C40:F40"/>
    <mergeCell ref="H40:Q40"/>
    <mergeCell ref="R40:U40"/>
    <mergeCell ref="A41:B41"/>
    <mergeCell ref="C41:F41"/>
    <mergeCell ref="H41:Q41"/>
    <mergeCell ref="R41:U41"/>
    <mergeCell ref="A38:B38"/>
    <mergeCell ref="C38:F38"/>
    <mergeCell ref="H38:Q38"/>
    <mergeCell ref="R38:U38"/>
    <mergeCell ref="A39:B39"/>
    <mergeCell ref="C39:F39"/>
    <mergeCell ref="H39:Q39"/>
    <mergeCell ref="R39:U39"/>
    <mergeCell ref="A36:B36"/>
    <mergeCell ref="C36:F36"/>
    <mergeCell ref="H36:Q36"/>
    <mergeCell ref="R36:U36"/>
    <mergeCell ref="A37:B37"/>
    <mergeCell ref="C37:F37"/>
    <mergeCell ref="H37:Q37"/>
    <mergeCell ref="R37:U37"/>
    <mergeCell ref="A34:B34"/>
    <mergeCell ref="C34:F34"/>
    <mergeCell ref="H34:Q34"/>
    <mergeCell ref="R34:U34"/>
    <mergeCell ref="A35:B35"/>
    <mergeCell ref="C35:F35"/>
    <mergeCell ref="H35:Q35"/>
    <mergeCell ref="R35:U35"/>
    <mergeCell ref="A32:B32"/>
    <mergeCell ref="C32:F32"/>
    <mergeCell ref="H32:Q32"/>
    <mergeCell ref="R32:U32"/>
    <mergeCell ref="A33:B33"/>
    <mergeCell ref="C33:F33"/>
    <mergeCell ref="H33:Q33"/>
    <mergeCell ref="R33:U33"/>
    <mergeCell ref="A30:B30"/>
    <mergeCell ref="C30:F30"/>
    <mergeCell ref="H30:Q30"/>
    <mergeCell ref="R30:U30"/>
    <mergeCell ref="A31:B31"/>
    <mergeCell ref="C31:F31"/>
    <mergeCell ref="H31:Q31"/>
    <mergeCell ref="R31:U31"/>
    <mergeCell ref="A28:B28"/>
    <mergeCell ref="C28:F28"/>
    <mergeCell ref="H28:Q28"/>
    <mergeCell ref="R28:U28"/>
    <mergeCell ref="A29:B29"/>
    <mergeCell ref="C29:F29"/>
    <mergeCell ref="H29:Q29"/>
    <mergeCell ref="R29:U29"/>
    <mergeCell ref="A26:B26"/>
    <mergeCell ref="C26:F26"/>
    <mergeCell ref="H26:Q26"/>
    <mergeCell ref="R26:U26"/>
    <mergeCell ref="A27:B27"/>
    <mergeCell ref="C27:F27"/>
    <mergeCell ref="H27:Q27"/>
    <mergeCell ref="R27:U27"/>
    <mergeCell ref="A24:B24"/>
    <mergeCell ref="C24:F24"/>
    <mergeCell ref="H24:Q24"/>
    <mergeCell ref="R24:U24"/>
    <mergeCell ref="A25:B25"/>
    <mergeCell ref="C25:F25"/>
    <mergeCell ref="H25:Q25"/>
    <mergeCell ref="R25:U25"/>
    <mergeCell ref="A22:B22"/>
    <mergeCell ref="C22:F22"/>
    <mergeCell ref="H22:Q22"/>
    <mergeCell ref="R22:U22"/>
    <mergeCell ref="A23:B23"/>
    <mergeCell ref="C23:F23"/>
    <mergeCell ref="H23:Q23"/>
    <mergeCell ref="R23:U23"/>
    <mergeCell ref="N18:Y18"/>
    <mergeCell ref="A20:B20"/>
    <mergeCell ref="C20:F20"/>
    <mergeCell ref="H20:Q20"/>
    <mergeCell ref="R20:U20"/>
    <mergeCell ref="A21:B21"/>
    <mergeCell ref="C21:F21"/>
    <mergeCell ref="H21:Q21"/>
    <mergeCell ref="R21:U21"/>
    <mergeCell ref="A11:Y11"/>
    <mergeCell ref="A13:Y13"/>
    <mergeCell ref="E15:I15"/>
    <mergeCell ref="L15:O15"/>
    <mergeCell ref="Q15:S15"/>
    <mergeCell ref="F17:H17"/>
    <mergeCell ref="S1:Y1"/>
    <mergeCell ref="S2:Y2"/>
    <mergeCell ref="A3:Y3"/>
    <mergeCell ref="A5:Y5"/>
    <mergeCell ref="A7:Y7"/>
    <mergeCell ref="D9:W9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workbookViewId="0">
      <selection activeCell="B8" sqref="B8"/>
    </sheetView>
  </sheetViews>
  <sheetFormatPr defaultRowHeight="12.75" x14ac:dyDescent="0.2"/>
  <cols>
    <col min="1" max="1" width="4" customWidth="1"/>
    <col min="2" max="2" width="32.28515625" bestFit="1" customWidth="1"/>
    <col min="3" max="3" width="10.5703125" bestFit="1" customWidth="1"/>
    <col min="4" max="4" width="11.7109375" customWidth="1"/>
    <col min="5" max="5" width="11.140625" bestFit="1" customWidth="1"/>
    <col min="6" max="6" width="9.42578125" customWidth="1"/>
    <col min="7" max="7" width="12.7109375" customWidth="1"/>
    <col min="8" max="8" width="9.85546875" customWidth="1"/>
    <col min="9" max="9" width="10.140625" customWidth="1"/>
    <col min="10" max="10" width="9.85546875" customWidth="1"/>
    <col min="11" max="11" width="0.140625" customWidth="1"/>
    <col min="12" max="12" width="9.85546875" customWidth="1"/>
    <col min="13" max="13" width="10.42578125" customWidth="1"/>
    <col min="14" max="14" width="8.28515625" customWidth="1"/>
    <col min="15" max="15" width="4.140625" customWidth="1"/>
    <col min="16" max="16" width="3.85546875" customWidth="1"/>
  </cols>
  <sheetData>
    <row r="1" spans="1:15" x14ac:dyDescent="0.2">
      <c r="K1" s="28" t="s">
        <v>149</v>
      </c>
      <c r="L1" s="29"/>
      <c r="M1" s="29"/>
      <c r="N1" s="29"/>
    </row>
    <row r="2" spans="1:15" x14ac:dyDescent="0.2">
      <c r="A2" s="35" t="s">
        <v>150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5" hidden="1" x14ac:dyDescent="0.2"/>
    <row r="4" spans="1:15" x14ac:dyDescent="0.2">
      <c r="A4" s="35" t="s">
        <v>151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6" spans="1:15" x14ac:dyDescent="0.2">
      <c r="A6" s="49" t="s">
        <v>152</v>
      </c>
      <c r="B6" s="49" t="s">
        <v>153</v>
      </c>
      <c r="C6" s="49"/>
      <c r="D6" s="50" t="s">
        <v>154</v>
      </c>
      <c r="E6" s="41"/>
      <c r="F6" s="41"/>
      <c r="G6" s="41"/>
      <c r="H6" s="41"/>
      <c r="I6" s="41"/>
      <c r="J6" s="41"/>
      <c r="K6" s="41"/>
      <c r="L6" s="41"/>
      <c r="M6" s="41"/>
      <c r="N6" s="51"/>
      <c r="O6" s="52"/>
    </row>
    <row r="7" spans="1:15" ht="73.5" x14ac:dyDescent="0.2">
      <c r="A7" s="53" t="s">
        <v>6</v>
      </c>
      <c r="B7" s="53"/>
      <c r="C7" s="54" t="s">
        <v>155</v>
      </c>
      <c r="D7" s="55" t="s">
        <v>156</v>
      </c>
      <c r="E7" s="55" t="s">
        <v>157</v>
      </c>
      <c r="F7" s="55" t="s">
        <v>158</v>
      </c>
      <c r="G7" s="55" t="s">
        <v>159</v>
      </c>
      <c r="H7" s="55" t="s">
        <v>160</v>
      </c>
      <c r="I7" s="55" t="s">
        <v>161</v>
      </c>
      <c r="J7" s="56" t="s">
        <v>162</v>
      </c>
      <c r="K7" s="40"/>
      <c r="L7" s="55" t="s">
        <v>163</v>
      </c>
      <c r="M7" s="57" t="s">
        <v>164</v>
      </c>
      <c r="N7" s="58" t="s">
        <v>165</v>
      </c>
      <c r="O7" s="59"/>
    </row>
    <row r="8" spans="1:15" x14ac:dyDescent="0.2">
      <c r="A8" s="46" t="s">
        <v>166</v>
      </c>
      <c r="B8" s="46" t="s">
        <v>167</v>
      </c>
      <c r="C8" s="46" t="s">
        <v>168</v>
      </c>
      <c r="D8" s="46" t="s">
        <v>169</v>
      </c>
      <c r="E8" s="46" t="s">
        <v>170</v>
      </c>
      <c r="F8" s="46" t="s">
        <v>171</v>
      </c>
      <c r="G8" s="46" t="s">
        <v>172</v>
      </c>
      <c r="H8" s="46" t="s">
        <v>173</v>
      </c>
      <c r="I8" s="46" t="s">
        <v>174</v>
      </c>
      <c r="J8" s="60" t="s">
        <v>175</v>
      </c>
      <c r="K8" s="40"/>
      <c r="L8" s="46" t="s">
        <v>176</v>
      </c>
      <c r="M8" s="61" t="s">
        <v>177</v>
      </c>
      <c r="N8" s="62" t="s">
        <v>178</v>
      </c>
      <c r="O8" s="63"/>
    </row>
    <row r="9" spans="1:15" ht="51" x14ac:dyDescent="0.2">
      <c r="A9" s="64">
        <v>1</v>
      </c>
      <c r="B9" s="65" t="s">
        <v>179</v>
      </c>
      <c r="C9" s="66">
        <v>0</v>
      </c>
      <c r="D9" s="66">
        <f>SUM(D10:D11)</f>
        <v>8126784.3899999997</v>
      </c>
      <c r="E9" s="66">
        <v>0</v>
      </c>
      <c r="F9" s="66">
        <v>0</v>
      </c>
      <c r="G9" s="66">
        <f>SUM(G10:G11)</f>
        <v>-6728474.5300000003</v>
      </c>
      <c r="H9" s="66">
        <v>0</v>
      </c>
      <c r="I9" s="66">
        <v>0</v>
      </c>
      <c r="J9" s="67">
        <v>0</v>
      </c>
      <c r="K9" s="40"/>
      <c r="L9" s="66">
        <v>0</v>
      </c>
      <c r="M9" s="68">
        <v>0</v>
      </c>
      <c r="N9" s="69">
        <f>SUM(N10:O11)</f>
        <v>1398309.8599999994</v>
      </c>
      <c r="O9" s="70"/>
    </row>
    <row r="10" spans="1:15" x14ac:dyDescent="0.2">
      <c r="A10" s="64">
        <v>2</v>
      </c>
      <c r="B10" s="65" t="s">
        <v>180</v>
      </c>
      <c r="C10" s="66"/>
      <c r="D10" s="66"/>
      <c r="E10" s="66">
        <v>49348.480000000003</v>
      </c>
      <c r="F10" s="66">
        <v>0</v>
      </c>
      <c r="G10" s="66">
        <v>-49348.480000000003</v>
      </c>
      <c r="H10" s="66">
        <v>0</v>
      </c>
      <c r="I10" s="66">
        <v>0</v>
      </c>
      <c r="J10" s="67">
        <v>0</v>
      </c>
      <c r="K10" s="40"/>
      <c r="L10" s="66">
        <v>0</v>
      </c>
      <c r="M10" s="68">
        <v>0</v>
      </c>
      <c r="N10" s="71">
        <f>SUM(D10,E10,G10)</f>
        <v>0</v>
      </c>
      <c r="O10" s="63"/>
    </row>
    <row r="11" spans="1:15" x14ac:dyDescent="0.2">
      <c r="A11" s="64">
        <v>3</v>
      </c>
      <c r="B11" s="65" t="s">
        <v>181</v>
      </c>
      <c r="C11" s="66"/>
      <c r="D11" s="66">
        <v>8126784.3899999997</v>
      </c>
      <c r="E11" s="66">
        <v>-49348.480000000003</v>
      </c>
      <c r="F11" s="66">
        <v>0</v>
      </c>
      <c r="G11" s="66">
        <v>-6679126.0499999998</v>
      </c>
      <c r="H11" s="66">
        <v>0</v>
      </c>
      <c r="I11" s="66">
        <v>0</v>
      </c>
      <c r="J11" s="67">
        <v>0</v>
      </c>
      <c r="K11" s="40"/>
      <c r="L11" s="66">
        <v>0</v>
      </c>
      <c r="M11" s="68">
        <v>0</v>
      </c>
      <c r="N11" s="71">
        <f>SUM(D11,E11,G11)</f>
        <v>1398309.8599999994</v>
      </c>
      <c r="O11" s="63"/>
    </row>
    <row r="12" spans="1:15" ht="51" x14ac:dyDescent="0.2">
      <c r="A12" s="64">
        <v>4</v>
      </c>
      <c r="B12" s="65" t="s">
        <v>182</v>
      </c>
      <c r="C12" s="66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7">
        <v>0</v>
      </c>
      <c r="K12" s="40"/>
      <c r="L12" s="66">
        <v>0</v>
      </c>
      <c r="M12" s="68">
        <v>0</v>
      </c>
      <c r="N12" s="71">
        <v>0</v>
      </c>
      <c r="O12" s="63"/>
    </row>
    <row r="13" spans="1:15" x14ac:dyDescent="0.2">
      <c r="A13" s="64">
        <v>5</v>
      </c>
      <c r="B13" s="65" t="s">
        <v>180</v>
      </c>
      <c r="C13" s="66">
        <v>0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7">
        <v>0</v>
      </c>
      <c r="K13" s="40"/>
      <c r="L13" s="66">
        <v>0</v>
      </c>
      <c r="M13" s="68">
        <v>0</v>
      </c>
      <c r="N13" s="71">
        <v>0</v>
      </c>
      <c r="O13" s="63"/>
    </row>
    <row r="14" spans="1:15" x14ac:dyDescent="0.2">
      <c r="A14" s="64">
        <v>6</v>
      </c>
      <c r="B14" s="65" t="s">
        <v>181</v>
      </c>
      <c r="C14" s="66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7">
        <v>0</v>
      </c>
      <c r="K14" s="40"/>
      <c r="L14" s="66">
        <v>0</v>
      </c>
      <c r="M14" s="68">
        <v>0</v>
      </c>
      <c r="N14" s="71">
        <v>0</v>
      </c>
      <c r="O14" s="63"/>
    </row>
    <row r="15" spans="1:15" ht="76.5" x14ac:dyDescent="0.2">
      <c r="A15" s="64">
        <v>7</v>
      </c>
      <c r="B15" s="65" t="s">
        <v>183</v>
      </c>
      <c r="C15" s="66">
        <f>SUM(C16:C17)</f>
        <v>159881.29999999999</v>
      </c>
      <c r="D15" s="66">
        <f>SUM(D16:D17)</f>
        <v>57185.4</v>
      </c>
      <c r="E15" s="66"/>
      <c r="F15" s="66"/>
      <c r="G15" s="66">
        <f>SUM(G16:G17)</f>
        <v>-132102.63</v>
      </c>
      <c r="H15" s="66"/>
      <c r="I15" s="66"/>
      <c r="J15" s="67"/>
      <c r="K15" s="40"/>
      <c r="L15" s="66"/>
      <c r="M15" s="66"/>
      <c r="N15" s="71">
        <f>SUM(C15+D15,E15,G15)</f>
        <v>84964.069999999978</v>
      </c>
      <c r="O15" s="63"/>
    </row>
    <row r="16" spans="1:15" x14ac:dyDescent="0.2">
      <c r="A16" s="64">
        <v>8</v>
      </c>
      <c r="B16" s="65" t="s">
        <v>180</v>
      </c>
      <c r="C16" s="66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7">
        <v>0</v>
      </c>
      <c r="K16" s="40"/>
      <c r="L16" s="66">
        <v>0</v>
      </c>
      <c r="M16" s="68">
        <v>0</v>
      </c>
      <c r="N16" s="71">
        <f>SUM(C16+D16,E16,G16)</f>
        <v>0</v>
      </c>
      <c r="O16" s="63"/>
    </row>
    <row r="17" spans="1:15" x14ac:dyDescent="0.2">
      <c r="A17" s="64">
        <v>9</v>
      </c>
      <c r="B17" s="65" t="s">
        <v>181</v>
      </c>
      <c r="C17" s="66">
        <v>159881.29999999999</v>
      </c>
      <c r="D17" s="66">
        <v>57185.4</v>
      </c>
      <c r="E17" s="66">
        <v>0</v>
      </c>
      <c r="F17" s="66">
        <v>0</v>
      </c>
      <c r="G17" s="66">
        <v>-132102.63</v>
      </c>
      <c r="H17" s="66">
        <v>0</v>
      </c>
      <c r="I17" s="66">
        <v>0</v>
      </c>
      <c r="J17" s="67">
        <v>0</v>
      </c>
      <c r="K17" s="40"/>
      <c r="L17" s="66">
        <v>0</v>
      </c>
      <c r="M17" s="68">
        <v>0</v>
      </c>
      <c r="N17" s="71">
        <f>SUM(C17+D17,E17,G17)</f>
        <v>84964.069999999978</v>
      </c>
      <c r="O17" s="63"/>
    </row>
    <row r="18" spans="1:15" x14ac:dyDescent="0.2">
      <c r="A18" s="64">
        <v>10</v>
      </c>
      <c r="B18" s="65" t="s">
        <v>184</v>
      </c>
      <c r="C18" s="66">
        <v>0</v>
      </c>
      <c r="D18" s="66">
        <f>SUM(D19:D20)</f>
        <v>0</v>
      </c>
      <c r="E18" s="66">
        <v>0</v>
      </c>
      <c r="F18" s="66">
        <v>0</v>
      </c>
      <c r="G18" s="66">
        <f>SUM(G19:G20)</f>
        <v>0</v>
      </c>
      <c r="H18" s="66">
        <v>0</v>
      </c>
      <c r="I18" s="66">
        <v>0</v>
      </c>
      <c r="J18" s="67">
        <v>0</v>
      </c>
      <c r="K18" s="40"/>
      <c r="L18" s="66">
        <v>0</v>
      </c>
      <c r="M18" s="68">
        <v>0</v>
      </c>
      <c r="N18" s="71">
        <f>SUM(N19:O20)</f>
        <v>0</v>
      </c>
      <c r="O18" s="63"/>
    </row>
    <row r="19" spans="1:15" x14ac:dyDescent="0.2">
      <c r="A19" s="64">
        <v>11</v>
      </c>
      <c r="B19" s="65" t="s">
        <v>180</v>
      </c>
      <c r="C19" s="66">
        <v>0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7">
        <v>0</v>
      </c>
      <c r="K19" s="40"/>
      <c r="L19" s="66">
        <v>0</v>
      </c>
      <c r="M19" s="68">
        <v>0</v>
      </c>
      <c r="N19" s="71">
        <v>0</v>
      </c>
      <c r="O19" s="63"/>
    </row>
    <row r="20" spans="1:15" x14ac:dyDescent="0.2">
      <c r="A20" s="64">
        <v>12</v>
      </c>
      <c r="B20" s="65" t="s">
        <v>181</v>
      </c>
      <c r="C20" s="66">
        <v>0</v>
      </c>
      <c r="D20" s="66"/>
      <c r="E20" s="66">
        <v>0</v>
      </c>
      <c r="F20" s="66">
        <v>0</v>
      </c>
      <c r="G20" s="66"/>
      <c r="H20" s="66">
        <v>0</v>
      </c>
      <c r="I20" s="66">
        <v>0</v>
      </c>
      <c r="J20" s="67">
        <v>0</v>
      </c>
      <c r="K20" s="40"/>
      <c r="L20" s="66">
        <v>0</v>
      </c>
      <c r="M20" s="68">
        <v>0</v>
      </c>
      <c r="N20" s="71">
        <f>SUM(D20,G20)</f>
        <v>0</v>
      </c>
      <c r="O20" s="63"/>
    </row>
    <row r="21" spans="1:15" x14ac:dyDescent="0.2">
      <c r="A21" s="64">
        <v>13</v>
      </c>
      <c r="B21" s="65" t="s">
        <v>185</v>
      </c>
      <c r="C21" s="66">
        <f t="shared" ref="C21:I21" si="0">SUM(C9,C15)</f>
        <v>159881.29999999999</v>
      </c>
      <c r="D21" s="66">
        <f t="shared" si="0"/>
        <v>8183969.79</v>
      </c>
      <c r="E21" s="66">
        <f t="shared" si="0"/>
        <v>0</v>
      </c>
      <c r="F21" s="66">
        <f t="shared" si="0"/>
        <v>0</v>
      </c>
      <c r="G21" s="66">
        <f t="shared" si="0"/>
        <v>-6860577.1600000001</v>
      </c>
      <c r="H21" s="66">
        <f t="shared" si="0"/>
        <v>0</v>
      </c>
      <c r="I21" s="66">
        <f t="shared" si="0"/>
        <v>0</v>
      </c>
      <c r="J21" s="67"/>
      <c r="K21" s="40"/>
      <c r="L21" s="66">
        <f>SUM(L9,L15)</f>
        <v>0</v>
      </c>
      <c r="M21" s="66">
        <f>SUM(M9,M15)</f>
        <v>0</v>
      </c>
      <c r="N21" s="72">
        <f>SUM(N9,N15)</f>
        <v>1483273.9299999995</v>
      </c>
      <c r="O21" s="73"/>
    </row>
  </sheetData>
  <mergeCells count="35">
    <mergeCell ref="J20:K20"/>
    <mergeCell ref="N20:O20"/>
    <mergeCell ref="J21:K21"/>
    <mergeCell ref="N21:O21"/>
    <mergeCell ref="J17:K17"/>
    <mergeCell ref="N17:O17"/>
    <mergeCell ref="J18:K18"/>
    <mergeCell ref="N18:O18"/>
    <mergeCell ref="J19:K19"/>
    <mergeCell ref="N19:O19"/>
    <mergeCell ref="J14:K14"/>
    <mergeCell ref="N14:O14"/>
    <mergeCell ref="J15:K15"/>
    <mergeCell ref="N15:O15"/>
    <mergeCell ref="J16:K16"/>
    <mergeCell ref="N16:O16"/>
    <mergeCell ref="J11:K11"/>
    <mergeCell ref="N11:O11"/>
    <mergeCell ref="J12:K12"/>
    <mergeCell ref="N12:O12"/>
    <mergeCell ref="J13:K13"/>
    <mergeCell ref="N13:O13"/>
    <mergeCell ref="J8:K8"/>
    <mergeCell ref="N8:O8"/>
    <mergeCell ref="J9:K9"/>
    <mergeCell ref="N9:O9"/>
    <mergeCell ref="J10:K10"/>
    <mergeCell ref="N10:O10"/>
    <mergeCell ref="K1:N1"/>
    <mergeCell ref="A2:N2"/>
    <mergeCell ref="A4:N4"/>
    <mergeCell ref="D6:M6"/>
    <mergeCell ref="N6:O6"/>
    <mergeCell ref="J7:K7"/>
    <mergeCell ref="N7:O7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FBA</vt:lpstr>
      <vt:lpstr>VRA</vt:lpstr>
      <vt:lpstr>20-4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2013-06-07T08:01:00Z</dcterms:created>
  <dcterms:modified xsi:type="dcterms:W3CDTF">2017-05-31T06:18:15Z</dcterms:modified>
</cp:coreProperties>
</file>